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51943300\Documents\SUBDIRECCION 2025\PAABS 2025\"/>
    </mc:Choice>
  </mc:AlternateContent>
  <xr:revisionPtr revIDLastSave="0" documentId="13_ncr:1_{16E0D030-FFFC-4B77-85B8-59C8CA446E71}"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CAMBIOS V26" sheetId="51" state="hidden" r:id="rId2"/>
    <sheet name="PUBLICACIÓN" sheetId="52" r:id="rId3"/>
  </sheets>
  <externalReferences>
    <externalReference r:id="rId4"/>
  </externalReferences>
  <definedNames>
    <definedName name="_xlnm._FilterDatabase" localSheetId="1" hidden="1">'CAMBIOS V26'!$A$1:$AF$72</definedName>
    <definedName name="_xlnm._FilterDatabase" localSheetId="0" hidden="1">'PAABS 2025 - CONSOLIDADO'!$A$1:$AF$633</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633" i="48" l="1"/>
  <c r="U633" i="48" s="1"/>
  <c r="T632" i="48"/>
  <c r="U632" i="48" s="1"/>
  <c r="T631" i="48"/>
  <c r="U631" i="48" s="1"/>
  <c r="U629" i="48"/>
  <c r="T628" i="48"/>
  <c r="U628" i="48" s="1"/>
  <c r="U627" i="48"/>
  <c r="U626" i="48"/>
  <c r="U625" i="48"/>
  <c r="T624" i="48"/>
  <c r="U624" i="48" s="1"/>
  <c r="T623" i="48"/>
  <c r="U623" i="48" s="1"/>
  <c r="T620" i="48"/>
  <c r="U620" i="48" s="1"/>
  <c r="U619" i="48"/>
  <c r="T618" i="48"/>
  <c r="U618" i="48" s="1"/>
  <c r="U617" i="48"/>
  <c r="U616" i="48"/>
  <c r="T615" i="48"/>
  <c r="U615" i="48" s="1"/>
  <c r="T614" i="48"/>
  <c r="U614" i="48" s="1"/>
  <c r="T613" i="48"/>
  <c r="U613" i="48" s="1"/>
  <c r="U612" i="48"/>
  <c r="T611" i="48"/>
  <c r="U611" i="48" s="1"/>
  <c r="T610" i="48"/>
  <c r="U610" i="48" s="1"/>
  <c r="T609" i="48"/>
  <c r="U609" i="48" s="1"/>
  <c r="T608" i="48"/>
  <c r="U608" i="48" s="1"/>
  <c r="T607" i="48"/>
  <c r="U607" i="48" s="1"/>
  <c r="U602" i="48"/>
  <c r="T601" i="48"/>
  <c r="U601" i="48" s="1"/>
  <c r="T600" i="48"/>
  <c r="U600" i="48" s="1"/>
  <c r="U599" i="48"/>
  <c r="U598" i="48"/>
  <c r="U596" i="48"/>
  <c r="T596" i="48"/>
  <c r="T595" i="48"/>
  <c r="U595" i="48" s="1"/>
  <c r="T594" i="48"/>
  <c r="U594" i="48" s="1"/>
  <c r="T593" i="48"/>
  <c r="U593" i="48" s="1"/>
  <c r="U591" i="48"/>
  <c r="U590" i="48"/>
  <c r="U589" i="48"/>
  <c r="U588" i="48"/>
  <c r="U587" i="48"/>
  <c r="U586" i="48"/>
  <c r="U585" i="48"/>
  <c r="T584" i="48"/>
  <c r="U584" i="48" s="1"/>
  <c r="U583" i="48"/>
  <c r="U580" i="48"/>
  <c r="T578" i="48"/>
  <c r="U578" i="48" s="1"/>
  <c r="T577" i="48"/>
  <c r="U577" i="48" s="1"/>
  <c r="T576" i="48"/>
  <c r="U576" i="48" s="1"/>
  <c r="U575" i="48"/>
  <c r="U574" i="48"/>
  <c r="U573" i="48"/>
  <c r="U572" i="48"/>
  <c r="U571" i="48"/>
  <c r="U570" i="48"/>
  <c r="U569" i="48"/>
  <c r="U568" i="48"/>
  <c r="U567" i="48"/>
  <c r="T566" i="48"/>
  <c r="U566" i="48" s="1"/>
  <c r="U565" i="48"/>
  <c r="U564" i="48"/>
  <c r="U72" i="51"/>
  <c r="T72" i="51"/>
  <c r="U11" i="51" l="1"/>
  <c r="T40" i="51"/>
  <c r="T23" i="51" l="1"/>
  <c r="T39" i="51" l="1"/>
  <c r="U39" i="51" s="1"/>
  <c r="T59" i="51" l="1"/>
  <c r="U59" i="51" s="1"/>
  <c r="T54" i="51"/>
  <c r="U54" i="51" s="1"/>
  <c r="T53" i="51"/>
  <c r="U53" i="51" s="1"/>
  <c r="T52" i="51"/>
  <c r="U52" i="51" s="1"/>
  <c r="U51" i="51"/>
  <c r="T50" i="51"/>
  <c r="U50" i="51" s="1"/>
  <c r="T46" i="51"/>
  <c r="U46" i="51" s="1"/>
  <c r="U37" i="51"/>
  <c r="T5" i="51"/>
  <c r="U5" i="51" s="1"/>
  <c r="U9" i="51"/>
  <c r="U40" i="51" l="1"/>
  <c r="T49" i="51"/>
  <c r="U49" i="51" s="1"/>
  <c r="T48" i="51"/>
  <c r="U48" i="51" s="1"/>
  <c r="T47" i="51"/>
  <c r="U47" i="51" s="1"/>
  <c r="U41" i="51"/>
  <c r="U26" i="51"/>
  <c r="U25" i="51"/>
  <c r="U24" i="51"/>
  <c r="U14" i="51"/>
  <c r="U13" i="51"/>
  <c r="U22" i="51" l="1"/>
  <c r="U4" i="51"/>
  <c r="U3" i="51"/>
  <c r="T34" i="51" l="1"/>
  <c r="U34" i="51" s="1"/>
  <c r="T63" i="51" l="1"/>
  <c r="U63" i="51" s="1"/>
  <c r="U10" i="51"/>
  <c r="U58" i="51" l="1"/>
  <c r="U55" i="51"/>
  <c r="U38" i="51"/>
  <c r="U23" i="51"/>
  <c r="U12" i="51"/>
  <c r="U19" i="51"/>
  <c r="T71" i="51"/>
  <c r="U71" i="51" s="1"/>
  <c r="T70" i="51"/>
  <c r="U70" i="51" s="1"/>
  <c r="U68" i="51"/>
  <c r="T67" i="51" l="1"/>
  <c r="U67" i="51" s="1"/>
  <c r="T62" i="51" l="1"/>
  <c r="U62" i="51" s="1"/>
  <c r="T57" i="51"/>
  <c r="U57" i="51" s="1"/>
  <c r="U29" i="51"/>
  <c r="U66" i="51" l="1"/>
  <c r="U65" i="51"/>
  <c r="U64" i="51"/>
  <c r="U56" i="51"/>
  <c r="U30" i="51"/>
  <c r="U28" i="51"/>
  <c r="U8" i="51"/>
  <c r="U7" i="51"/>
  <c r="U6" i="51"/>
  <c r="U35" i="51" l="1"/>
  <c r="T35" i="51"/>
  <c r="T33" i="51"/>
  <c r="U33" i="51" s="1"/>
  <c r="T17" i="51"/>
  <c r="U17" i="51" s="1"/>
  <c r="T16" i="51"/>
  <c r="U16" i="51" s="1"/>
  <c r="T15" i="51" l="1"/>
  <c r="U15" i="51" s="1"/>
  <c r="T32" i="51" l="1"/>
  <c r="U32" i="51" s="1"/>
  <c r="U27" i="51"/>
  <c r="U412" i="48"/>
  <c r="U296" i="48"/>
  <c r="U180" i="48"/>
  <c r="T562" i="48"/>
  <c r="U562" i="48" s="1"/>
  <c r="T557" i="48"/>
  <c r="U557" i="48" s="1"/>
  <c r="T555" i="48"/>
  <c r="U555" i="48" s="1"/>
  <c r="U522" i="48"/>
  <c r="U148" i="48"/>
  <c r="U8" i="48"/>
  <c r="U561" i="48"/>
  <c r="M561" i="48"/>
  <c r="T560" i="48"/>
  <c r="U560" i="48" s="1"/>
  <c r="U559" i="48"/>
  <c r="M559" i="48"/>
  <c r="U558" i="48"/>
  <c r="M558" i="48"/>
  <c r="U541" i="48"/>
  <c r="U126" i="48"/>
  <c r="U554" i="48"/>
  <c r="T540" i="48"/>
  <c r="U540" i="48" s="1"/>
  <c r="T535" i="48"/>
  <c r="U535" i="48" s="1"/>
  <c r="T521" i="48"/>
  <c r="U521" i="48" s="1"/>
  <c r="T517" i="48"/>
  <c r="U517" i="48" s="1"/>
  <c r="U146" i="48"/>
  <c r="T556" i="48" l="1"/>
  <c r="U556" i="48" s="1"/>
  <c r="T553" i="48"/>
  <c r="U553" i="48" s="1"/>
  <c r="U552" i="48"/>
  <c r="T552" i="48"/>
  <c r="T551" i="48"/>
  <c r="U551" i="48" s="1"/>
  <c r="T550" i="48"/>
  <c r="U550" i="48" s="1"/>
  <c r="T544" i="48"/>
  <c r="U544" i="48" s="1"/>
  <c r="T525" i="48"/>
  <c r="U525" i="48" s="1"/>
  <c r="T490" i="48"/>
  <c r="U490" i="48" s="1"/>
  <c r="U402" i="48"/>
  <c r="U251" i="48"/>
  <c r="U245" i="48"/>
  <c r="U500" i="48"/>
  <c r="U435" i="48" l="1"/>
  <c r="U434" i="48"/>
  <c r="T539" i="48"/>
  <c r="U539" i="48" s="1"/>
  <c r="T538" i="48"/>
  <c r="U538" i="48" s="1"/>
  <c r="T537" i="48"/>
  <c r="U537" i="48" s="1"/>
  <c r="T536" i="48"/>
  <c r="U536" i="48" s="1"/>
  <c r="T534" i="48"/>
  <c r="U534" i="48" s="1"/>
  <c r="T533" i="48"/>
  <c r="U533" i="48" s="1"/>
  <c r="U532" i="48"/>
  <c r="T531" i="48"/>
  <c r="U531" i="48" s="1"/>
  <c r="T530" i="48"/>
  <c r="U530" i="48" s="1"/>
  <c r="T529" i="48"/>
  <c r="T528" i="48"/>
  <c r="T527" i="48"/>
  <c r="T526" i="48"/>
  <c r="U526" i="48" s="1"/>
  <c r="T524" i="48"/>
  <c r="U524" i="48" s="1"/>
  <c r="T523" i="48"/>
  <c r="U523" i="48" s="1"/>
  <c r="T102" i="48"/>
  <c r="U102" i="48" s="1"/>
  <c r="T496" i="48"/>
  <c r="U496" i="48" s="1"/>
  <c r="T495" i="48"/>
  <c r="U495" i="48" s="1"/>
  <c r="U416" i="48"/>
  <c r="U414" i="48"/>
  <c r="T394" i="48"/>
  <c r="U394" i="48" s="1"/>
  <c r="T294" i="48"/>
  <c r="U294" i="48" s="1"/>
  <c r="U160" i="48"/>
  <c r="T140" i="48"/>
  <c r="U140" i="48" s="1"/>
  <c r="T120" i="48"/>
  <c r="U120" i="48" s="1"/>
  <c r="U92" i="48"/>
  <c r="T129" i="48" l="1"/>
  <c r="U129" i="48" s="1"/>
  <c r="T433" i="48"/>
  <c r="U433" i="48" s="1"/>
  <c r="T432" i="48"/>
  <c r="U432" i="48" s="1"/>
  <c r="U111" i="48"/>
  <c r="U476" i="48"/>
  <c r="T518" i="48" l="1"/>
  <c r="U518" i="48" s="1"/>
  <c r="T516" i="48"/>
  <c r="U516" i="48" s="1"/>
  <c r="T515" i="48"/>
  <c r="U515" i="48" s="1"/>
  <c r="T514" i="48"/>
  <c r="U514" i="48" s="1"/>
  <c r="T513" i="48"/>
  <c r="U513" i="48" s="1"/>
  <c r="T512" i="48"/>
  <c r="U512" i="48" s="1"/>
  <c r="T511" i="48"/>
  <c r="U511" i="48" s="1"/>
  <c r="T510" i="48"/>
  <c r="U510" i="48" s="1"/>
  <c r="T509" i="48"/>
  <c r="U509" i="48" s="1"/>
  <c r="T508" i="48"/>
  <c r="U508" i="48" s="1"/>
  <c r="T507" i="48"/>
  <c r="U507" i="48" s="1"/>
  <c r="T506" i="48"/>
  <c r="U506" i="48" s="1"/>
  <c r="T505" i="48"/>
  <c r="U505" i="48" s="1"/>
  <c r="T504" i="48"/>
  <c r="U504" i="48" s="1"/>
  <c r="T503" i="48"/>
  <c r="U503" i="48" s="1"/>
  <c r="U488" i="48"/>
  <c r="T427" i="48"/>
  <c r="U427" i="48" s="1"/>
  <c r="U236" i="48"/>
  <c r="U233" i="48"/>
  <c r="U232" i="48"/>
  <c r="U128" i="48"/>
  <c r="U125" i="48"/>
  <c r="T103" i="48"/>
  <c r="U103" i="48" s="1"/>
  <c r="T502" i="48"/>
  <c r="U502" i="48" s="1"/>
  <c r="T501" i="48"/>
  <c r="U501" i="48" s="1"/>
  <c r="T469" i="48"/>
  <c r="U469" i="48" s="1"/>
  <c r="T468" i="48"/>
  <c r="U468" i="48" s="1"/>
  <c r="T420" i="48"/>
  <c r="U420" i="48" s="1"/>
  <c r="T419" i="48"/>
  <c r="U419" i="48" s="1"/>
  <c r="T418" i="48"/>
  <c r="U418" i="48" s="1"/>
  <c r="U417" i="48"/>
  <c r="T408" i="48"/>
  <c r="U408" i="48" s="1"/>
  <c r="T395" i="48"/>
  <c r="U395" i="48" s="1"/>
  <c r="T306" i="48"/>
  <c r="U306" i="48" s="1"/>
  <c r="U290" i="48"/>
  <c r="U163" i="48"/>
  <c r="T156" i="48"/>
  <c r="U156" i="48" s="1"/>
  <c r="T139" i="48"/>
  <c r="U139" i="48" s="1"/>
  <c r="T137" i="48"/>
  <c r="U137" i="48" s="1"/>
  <c r="U122" i="48"/>
  <c r="U93" i="48"/>
  <c r="U91" i="48"/>
  <c r="U89" i="48"/>
  <c r="U88" i="48"/>
  <c r="U24" i="48"/>
  <c r="T473" i="48" l="1"/>
  <c r="U430" i="48"/>
  <c r="M430" i="48"/>
  <c r="U426" i="48"/>
  <c r="U425" i="48"/>
  <c r="T16" i="48"/>
  <c r="U16" i="48" s="1"/>
  <c r="T437" i="48" l="1"/>
  <c r="U437" i="48" s="1"/>
  <c r="U230" i="48"/>
  <c r="U498" i="48"/>
  <c r="T498" i="48"/>
  <c r="U497" i="48"/>
  <c r="T497" i="48"/>
  <c r="T484" i="48"/>
  <c r="U484" i="48" s="1"/>
  <c r="T483" i="48"/>
  <c r="U483" i="48" s="1"/>
  <c r="T471" i="48"/>
  <c r="U471" i="48" s="1"/>
  <c r="T470" i="48"/>
  <c r="U470" i="48" s="1"/>
  <c r="U494" i="48" l="1"/>
  <c r="T494" i="48"/>
  <c r="T493" i="48"/>
  <c r="T492" i="48"/>
  <c r="T491" i="48"/>
  <c r="T489" i="48"/>
  <c r="U485" i="48" l="1"/>
  <c r="U304" i="48"/>
  <c r="S304" i="48"/>
  <c r="U279" i="48"/>
  <c r="U235" i="48"/>
  <c r="U234" i="48"/>
  <c r="U229" i="48"/>
  <c r="U219" i="48"/>
  <c r="U218" i="48"/>
  <c r="U206" i="48"/>
  <c r="U197" i="48"/>
  <c r="U124" i="48"/>
  <c r="T487" i="48"/>
  <c r="U487" i="48" s="1"/>
  <c r="T482" i="48"/>
  <c r="U482" i="48" s="1"/>
  <c r="U481" i="48"/>
  <c r="T481" i="48"/>
  <c r="T475" i="48"/>
  <c r="U475" i="48" s="1"/>
  <c r="T474" i="48"/>
  <c r="U472" i="48"/>
  <c r="T467" i="48"/>
  <c r="U467" i="48" s="1"/>
  <c r="T466" i="48"/>
  <c r="U466" i="48" s="1"/>
  <c r="T465" i="48"/>
  <c r="U465" i="48" s="1"/>
  <c r="T464" i="48"/>
  <c r="U464" i="48" s="1"/>
  <c r="T463" i="48"/>
  <c r="U463" i="48" s="1"/>
  <c r="T462" i="48"/>
  <c r="U462" i="48" s="1"/>
  <c r="T461" i="48"/>
  <c r="U461" i="48" s="1"/>
  <c r="T460" i="48"/>
  <c r="U460" i="48" s="1"/>
  <c r="T459" i="48"/>
  <c r="U459" i="48" s="1"/>
  <c r="T458" i="48"/>
  <c r="U458" i="48" s="1"/>
  <c r="T457" i="48"/>
  <c r="U457" i="48" s="1"/>
  <c r="T456" i="48"/>
  <c r="U456" i="48" s="1"/>
  <c r="T455" i="48"/>
  <c r="U455" i="48" s="1"/>
  <c r="T454" i="48"/>
  <c r="U454" i="48" s="1"/>
  <c r="T453" i="48"/>
  <c r="U453" i="48" s="1"/>
  <c r="T452" i="48"/>
  <c r="U452" i="48" s="1"/>
  <c r="T451" i="48"/>
  <c r="U451" i="48" s="1"/>
  <c r="T450" i="48"/>
  <c r="U450" i="48" s="1"/>
  <c r="T449" i="48"/>
  <c r="U449" i="48" s="1"/>
  <c r="T448" i="48"/>
  <c r="U448" i="48" s="1"/>
  <c r="T447" i="48"/>
  <c r="U447" i="48" s="1"/>
  <c r="T446" i="48"/>
  <c r="U446" i="48" s="1"/>
  <c r="T445" i="48"/>
  <c r="U445" i="48" s="1"/>
  <c r="T444" i="48"/>
  <c r="U444" i="48" s="1"/>
  <c r="T443" i="48"/>
  <c r="U443" i="48" s="1"/>
  <c r="T442" i="48"/>
  <c r="U442" i="48" s="1"/>
  <c r="T441" i="48"/>
  <c r="U441" i="48" s="1"/>
  <c r="T440" i="48"/>
  <c r="U440" i="48" s="1"/>
  <c r="T439" i="48"/>
  <c r="U439" i="48" s="1"/>
  <c r="T438" i="48"/>
  <c r="U438" i="48" s="1"/>
  <c r="T407" i="48"/>
  <c r="U407" i="48" s="1"/>
  <c r="T392" i="48"/>
  <c r="U392" i="48" s="1"/>
  <c r="T381" i="48"/>
  <c r="U381" i="48" s="1"/>
  <c r="T339" i="48"/>
  <c r="U339" i="48" s="1"/>
  <c r="T300" i="48"/>
  <c r="U300" i="48" s="1"/>
  <c r="T299" i="48"/>
  <c r="U299" i="48" s="1"/>
  <c r="U297" i="48"/>
  <c r="U289" i="48"/>
  <c r="U285" i="48"/>
  <c r="T183" i="48"/>
  <c r="U183" i="48" s="1"/>
  <c r="T182" i="48"/>
  <c r="U182" i="48" s="1"/>
  <c r="T181" i="48"/>
  <c r="U181" i="48" s="1"/>
  <c r="T177" i="48"/>
  <c r="U177" i="48" s="1"/>
  <c r="T176" i="48"/>
  <c r="U176" i="48" s="1"/>
  <c r="U151" i="48"/>
  <c r="T143" i="48"/>
  <c r="U143" i="48" s="1"/>
  <c r="T135" i="48"/>
  <c r="U135" i="48" s="1"/>
  <c r="U113" i="48"/>
  <c r="U90" i="48"/>
  <c r="U87" i="48"/>
  <c r="U73" i="48"/>
  <c r="T63" i="48"/>
  <c r="U63" i="48" s="1"/>
  <c r="T21" i="48"/>
  <c r="U21" i="48" s="1"/>
  <c r="U271" i="48" l="1"/>
  <c r="T436" i="48"/>
  <c r="U436" i="48" s="1"/>
  <c r="T283" i="48"/>
  <c r="U283" i="48" s="1"/>
  <c r="T431" i="48" l="1"/>
  <c r="U431" i="48" s="1"/>
  <c r="U429" i="48"/>
  <c r="T428" i="48"/>
  <c r="U428" i="48" s="1"/>
  <c r="U424" i="48"/>
  <c r="T423" i="48"/>
  <c r="U423" i="48" s="1"/>
  <c r="T422" i="48"/>
  <c r="U422" i="48" s="1"/>
  <c r="U275" i="48"/>
  <c r="U207" i="48"/>
  <c r="U205" i="48"/>
  <c r="U204" i="48"/>
  <c r="U203" i="48"/>
  <c r="T196" i="48"/>
  <c r="U196" i="48" s="1"/>
  <c r="T174" i="48"/>
  <c r="T173" i="48"/>
  <c r="U282" i="48" l="1"/>
  <c r="T280" i="48"/>
  <c r="U280" i="48" s="1"/>
  <c r="U273" i="48"/>
  <c r="U221" i="48"/>
  <c r="U220" i="48"/>
  <c r="U217" i="48"/>
  <c r="U214" i="48"/>
  <c r="U208" i="48"/>
  <c r="U201" i="48"/>
  <c r="U200" i="48"/>
  <c r="U198" i="48"/>
  <c r="U123" i="48"/>
  <c r="T411" i="48"/>
  <c r="U411" i="48" s="1"/>
  <c r="U162" i="48"/>
  <c r="U149" i="48"/>
  <c r="U145" i="48"/>
  <c r="T144" i="48"/>
  <c r="U144" i="48" s="1"/>
  <c r="T142" i="48"/>
  <c r="U142" i="48" s="1"/>
  <c r="T62" i="48"/>
  <c r="U62" i="48" s="1"/>
  <c r="T58" i="48"/>
  <c r="U58" i="48" s="1"/>
  <c r="T56" i="48"/>
  <c r="U56" i="48" s="1"/>
  <c r="T55" i="48"/>
  <c r="U55" i="48" s="1"/>
  <c r="T13" i="48"/>
  <c r="U13" i="48" s="1"/>
  <c r="T410" i="48" l="1"/>
  <c r="U410" i="48" s="1"/>
  <c r="T292" i="48"/>
  <c r="U292" i="48" s="1"/>
  <c r="U288" i="48"/>
  <c r="T175" i="48"/>
  <c r="U175" i="48" s="1"/>
  <c r="T138" i="48"/>
  <c r="U138" i="48" s="1"/>
  <c r="U86" i="48"/>
  <c r="T60" i="48"/>
  <c r="U60" i="48" s="1"/>
  <c r="T57" i="48"/>
  <c r="U57" i="48" s="1"/>
  <c r="T45" i="48"/>
  <c r="U45" i="48" s="1"/>
  <c r="T10" i="48"/>
  <c r="U10" i="48" s="1"/>
  <c r="T5" i="48"/>
  <c r="U5" i="48" s="1"/>
  <c r="T3" i="48"/>
  <c r="U3" i="48" s="1"/>
  <c r="T403" i="48" l="1"/>
  <c r="U403" i="48" s="1"/>
  <c r="U400" i="48"/>
  <c r="U284" i="48"/>
  <c r="U274" i="48"/>
  <c r="U269" i="48"/>
  <c r="U267" i="48"/>
  <c r="U265" i="48"/>
  <c r="U263" i="48"/>
  <c r="U246" i="48"/>
  <c r="U216" i="48"/>
  <c r="U215" i="48"/>
  <c r="U212" i="48"/>
  <c r="U209" i="48"/>
  <c r="U166" i="48"/>
  <c r="U164" i="48"/>
  <c r="U150" i="48"/>
  <c r="T101" i="48"/>
  <c r="U101" i="48" s="1"/>
  <c r="U96" i="48"/>
  <c r="U84" i="48"/>
  <c r="U79"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5"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<sst xmlns="http://schemas.openxmlformats.org/spreadsheetml/2006/main" count="13041" uniqueCount="2307">
  <si>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</si>
  <si>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</si>
  <si>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</si>
  <si>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</si>
  <si>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</si>
  <si>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</si>
  <si>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</si>
  <si>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</si>
  <si>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</si>
  <si>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</si>
  <si>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</si>
  <si>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</si>
  <si>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</si>
  <si>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</si>
  <si>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</si>
  <si>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</si>
  <si>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</si>
  <si>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</si>
  <si>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</si>
  <si>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</si>
  <si>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</si>
  <si>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</si>
  <si>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</si>
  <si>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</si>
  <si>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</si>
  <si>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</si>
  <si>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</si>
  <si>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</si>
  <si>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</si>
  <si>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</si>
  <si>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</si>
  <si>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</si>
  <si>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</si>
  <si>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</si>
  <si>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</si>
  <si>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</si>
  <si>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</si>
  <si>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</si>
  <si>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</si>
  <si>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</si>
  <si>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</si>
  <si>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</si>
  <si>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</si>
  <si>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</si>
  <si>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</si>
  <si>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</si>
  <si>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</si>
  <si>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</si>
  <si>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DIRECCIÓN GENERAL</t>
  </si>
  <si>
    <t>DG-2</t>
  </si>
  <si>
    <t>FEBRERO</t>
  </si>
  <si>
    <t>DG-3</t>
  </si>
  <si>
    <t>DG-4</t>
  </si>
  <si>
    <t>MAYO</t>
  </si>
  <si>
    <t>DG-5</t>
  </si>
  <si>
    <t>DG-6</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</si>
  <si>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</si>
  <si>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</si>
  <si>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</si>
  <si>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</si>
  <si>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</si>
  <si>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</si>
  <si>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</si>
  <si>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</si>
  <si>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</si>
  <si>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</si>
  <si>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</si>
  <si>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</si>
  <si>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</si>
  <si>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</si>
  <si>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</si>
  <si>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</si>
  <si>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</si>
  <si>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</si>
  <si>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</si>
  <si>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</si>
  <si>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</si>
  <si>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</si>
  <si>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</si>
  <si>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</si>
  <si>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</si>
  <si>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</si>
  <si>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</si>
  <si>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</si>
  <si>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</si>
  <si>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</si>
  <si>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</si>
  <si>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</si>
  <si>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</si>
  <si>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</si>
  <si>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</si>
  <si>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</si>
  <si>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</si>
  <si>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</si>
  <si>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</si>
  <si>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</si>
  <si>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</si>
  <si>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</si>
  <si>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</si>
  <si>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</si>
  <si>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</si>
  <si>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</si>
  <si>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</si>
  <si>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</si>
  <si>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</si>
  <si>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</si>
  <si>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</si>
  <si>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</si>
  <si>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</si>
  <si>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</si>
  <si>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</si>
  <si>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</si>
  <si>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</si>
  <si>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</si>
  <si>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</si>
  <si>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</si>
  <si>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</si>
  <si>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</si>
  <si>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</si>
  <si>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</si>
  <si>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</si>
  <si>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</si>
  <si>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</si>
  <si>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</si>
  <si>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</si>
  <si>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</si>
  <si>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</si>
  <si>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</si>
  <si>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</si>
  <si>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</si>
  <si>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</si>
  <si>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</si>
  <si>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</si>
  <si>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</si>
  <si>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</si>
  <si>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</si>
  <si>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</si>
  <si>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</si>
  <si>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</si>
  <si>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</si>
  <si>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</si>
  <si>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</si>
  <si>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</si>
  <si>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</si>
  <si>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</si>
  <si>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</si>
  <si>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</si>
  <si>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</si>
  <si>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</si>
  <si>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</si>
  <si>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</si>
  <si>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</si>
  <si>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</si>
  <si>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</si>
  <si>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</si>
  <si>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</si>
  <si>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</si>
  <si>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</si>
  <si>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</si>
  <si>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</si>
  <si>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</si>
  <si>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</si>
  <si>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</si>
  <si>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</si>
  <si>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</si>
  <si>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</si>
  <si>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</si>
  <si>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</si>
  <si>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</si>
  <si>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</si>
  <si>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</si>
  <si>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</si>
  <si>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</si>
  <si>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</si>
  <si>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</si>
  <si>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</si>
  <si>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</si>
  <si>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</si>
  <si>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</si>
  <si>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</si>
  <si>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</si>
  <si>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</si>
  <si>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</si>
  <si>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</si>
  <si>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</si>
  <si>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</si>
  <si>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</si>
  <si>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</si>
  <si>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</si>
  <si>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</si>
  <si>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</si>
  <si>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</si>
  <si>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</si>
  <si>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</si>
  <si>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</si>
  <si>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</si>
  <si>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</si>
  <si>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</si>
  <si>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</si>
  <si>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</si>
  <si>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</si>
  <si>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</si>
  <si>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</si>
  <si>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</si>
  <si>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</si>
  <si>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</si>
  <si>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</si>
  <si>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</si>
  <si>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</si>
  <si>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</si>
  <si>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</si>
  <si>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</si>
  <si>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</si>
  <si>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</si>
  <si>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</si>
  <si>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</si>
  <si>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</si>
  <si>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</si>
  <si>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</si>
  <si>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</si>
  <si>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</si>
  <si>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</si>
  <si>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</si>
  <si>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</si>
  <si>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</si>
  <si>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</si>
  <si>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</si>
  <si>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</si>
  <si>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</si>
  <si>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</si>
  <si>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</si>
  <si>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</si>
  <si>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</si>
  <si>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</si>
  <si>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</si>
  <si>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</si>
  <si>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</si>
  <si>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</si>
  <si>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</si>
  <si>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</si>
  <si>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</si>
  <si>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</si>
  <si>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</si>
  <si>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</si>
  <si>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</si>
  <si>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</si>
  <si>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</si>
  <si>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</si>
  <si>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</si>
  <si>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</si>
  <si>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</si>
  <si>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</si>
  <si>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</si>
  <si>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</si>
  <si>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</si>
  <si>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</si>
  <si>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</si>
  <si>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</si>
  <si>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</si>
  <si>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</si>
  <si>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</si>
  <si>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</si>
  <si>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</si>
  <si>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</si>
  <si>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</si>
  <si>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</si>
  <si>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</si>
  <si>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</si>
  <si>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</si>
  <si>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</si>
  <si>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</si>
  <si>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</si>
  <si>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</si>
  <si>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</si>
  <si>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</si>
  <si>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</si>
  <si>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</si>
  <si>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</si>
  <si>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</si>
  <si>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</si>
  <si>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</si>
  <si>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</si>
  <si>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</si>
  <si>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</si>
  <si>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</si>
  <si>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</si>
  <si>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</si>
  <si>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</si>
  <si>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</si>
  <si>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</si>
  <si>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</si>
  <si>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</si>
  <si>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</si>
  <si>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</si>
  <si>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</si>
  <si>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</si>
  <si>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</si>
  <si>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</si>
  <si>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</si>
  <si>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</si>
  <si>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</si>
  <si>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</si>
  <si>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</si>
  <si>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</si>
  <si>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</si>
  <si>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</si>
  <si>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</si>
  <si>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</si>
  <si>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</si>
  <si>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</si>
  <si>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</si>
  <si>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</si>
  <si>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</si>
  <si>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</si>
  <si>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</si>
  <si>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</si>
  <si>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</si>
  <si>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</si>
  <si>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</si>
  <si>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</si>
  <si>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</si>
  <si>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</si>
  <si>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</si>
  <si>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</si>
  <si>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</si>
  <si>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</si>
  <si>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</si>
  <si>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</si>
  <si>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</si>
  <si>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</si>
  <si>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</si>
  <si>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</si>
  <si>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</si>
  <si>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</si>
  <si>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</si>
  <si>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</si>
  <si>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</si>
  <si>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</si>
  <si>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</si>
  <si>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</si>
  <si>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</si>
  <si>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</si>
  <si>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</si>
  <si>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</si>
  <si>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</si>
  <si>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</si>
  <si>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</si>
  <si>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</si>
  <si>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</si>
  <si>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</si>
  <si>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</si>
  <si>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</si>
  <si>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</si>
  <si>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</si>
  <si>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</si>
  <si>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</si>
  <si>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</si>
  <si>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</si>
  <si>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</si>
  <si>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</si>
  <si>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</si>
  <si>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</si>
  <si>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</si>
  <si>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</si>
  <si>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</si>
  <si>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</si>
  <si>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</si>
  <si>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</si>
  <si>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</si>
  <si>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</si>
  <si>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</si>
  <si>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</si>
  <si>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</si>
  <si>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</si>
  <si>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</si>
  <si>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</si>
  <si>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</si>
  <si>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</si>
  <si>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</si>
  <si>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</si>
  <si>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</si>
  <si>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</si>
  <si>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</si>
  <si>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</si>
  <si>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</si>
  <si>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</si>
  <si>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</si>
  <si>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</si>
  <si>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</si>
  <si>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</si>
  <si>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</si>
  <si>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</si>
  <si>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</si>
  <si>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</si>
  <si>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</si>
  <si>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</si>
  <si>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</si>
  <si>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</si>
  <si>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</si>
  <si>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</si>
  <si>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</si>
  <si>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</si>
  <si>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</si>
  <si>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</si>
  <si>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</si>
  <si>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</si>
  <si>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</si>
  <si>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</si>
  <si>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</si>
  <si>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</si>
  <si>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</si>
  <si>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</si>
  <si>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</si>
  <si>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</si>
  <si>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</si>
  <si>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</si>
  <si>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</si>
  <si>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</si>
  <si>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</si>
  <si>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</si>
  <si>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</si>
  <si>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</si>
  <si>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</si>
  <si>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</si>
  <si>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</si>
  <si>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</si>
  <si>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</si>
  <si>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</si>
  <si>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</si>
  <si>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</si>
  <si>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</si>
  <si>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</si>
  <si>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</si>
  <si>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</si>
  <si>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</si>
  <si>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</si>
  <si>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</si>
  <si>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</si>
  <si>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</si>
  <si>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</si>
  <si>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</si>
  <si>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</si>
  <si>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</si>
  <si>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</si>
  <si>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</si>
  <si>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</si>
  <si>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</si>
  <si>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</si>
  <si>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</si>
  <si>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</si>
  <si>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</si>
  <si>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</si>
  <si>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</si>
  <si>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</si>
  <si>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</si>
  <si>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</si>
  <si>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</si>
  <si>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</si>
  <si>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</si>
  <si>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</si>
  <si>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</si>
  <si>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</si>
  <si>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</si>
  <si>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</si>
  <si>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</si>
  <si>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</si>
  <si>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</si>
  <si>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</si>
  <si>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</si>
  <si>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</si>
  <si>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</si>
  <si>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</si>
  <si>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</si>
  <si>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</si>
  <si>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</si>
  <si>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</si>
  <si>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</si>
  <si>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</si>
  <si>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</si>
  <si>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</si>
  <si>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</si>
  <si>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</si>
  <si>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</si>
  <si>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</si>
  <si>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</si>
  <si>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</si>
  <si>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</si>
  <si>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</si>
  <si>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</si>
  <si>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</si>
  <si>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</si>
  <si>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</si>
  <si>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</si>
  <si>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</si>
  <si>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</si>
  <si>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</si>
  <si>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</si>
  <si>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</si>
  <si>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</si>
  <si>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</si>
  <si>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</si>
  <si>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</si>
  <si>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</si>
  <si>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</si>
  <si>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</si>
  <si>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</si>
  <si>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</si>
  <si>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</si>
  <si>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</si>
  <si>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</si>
  <si>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</si>
  <si>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</si>
  <si>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</si>
  <si>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</si>
  <si>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</si>
  <si>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</si>
  <si>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</si>
  <si>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</si>
  <si>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</si>
  <si>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</si>
  <si>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</si>
  <si>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</si>
  <si>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</si>
  <si>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</si>
  <si>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</si>
  <si>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</si>
  <si>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</si>
  <si>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</si>
  <si>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</si>
  <si>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</si>
  <si>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</si>
  <si>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</si>
  <si>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</si>
  <si>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</si>
  <si>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</si>
  <si>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</si>
  <si>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</si>
  <si>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</si>
  <si>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</si>
  <si>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</si>
  <si>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</si>
  <si>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</si>
  <si>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</si>
  <si>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</si>
  <si>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</si>
  <si>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</si>
  <si>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</si>
  <si>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</si>
  <si>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</si>
  <si>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</si>
  <si>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</si>
  <si>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</si>
  <si>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</si>
  <si>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</si>
  <si>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</si>
  <si>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</si>
  <si>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</si>
  <si>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</si>
  <si>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</si>
  <si>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</si>
  <si>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</si>
  <si>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</si>
  <si>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</si>
  <si>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</si>
  <si>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</si>
  <si>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</si>
  <si>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</si>
  <si>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</si>
  <si>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</si>
  <si>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</si>
  <si>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</si>
  <si>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</si>
  <si>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</si>
  <si>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</si>
  <si>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</si>
  <si>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</si>
  <si>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</si>
  <si>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</si>
  <si>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</si>
  <si>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</si>
  <si>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</si>
  <si>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</si>
  <si>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</si>
  <si>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</si>
  <si>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</si>
  <si>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</si>
  <si>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</si>
  <si>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</si>
  <si>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</si>
  <si>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</si>
  <si>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</si>
  <si>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</si>
  <si>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</si>
  <si>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</si>
  <si>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</si>
  <si>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</si>
  <si>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</si>
  <si>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</si>
  <si>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</si>
  <si>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</si>
  <si>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</si>
  <si>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</si>
  <si>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</si>
  <si>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</si>
  <si>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</si>
  <si>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</si>
  <si>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</si>
  <si>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</si>
  <si>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</si>
  <si>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</si>
  <si>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</si>
  <si>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</si>
  <si>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</si>
  <si>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</si>
  <si>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</si>
  <si>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</si>
  <si>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</si>
  <si>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</si>
  <si>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</si>
  <si>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</si>
  <si>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</si>
  <si>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</si>
  <si>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</si>
  <si>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</si>
  <si>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</si>
  <si>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</si>
  <si>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</si>
  <si>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</si>
  <si>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</si>
  <si>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</si>
  <si>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</si>
  <si>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</si>
  <si>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</si>
  <si>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</si>
  <si>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</si>
  <si>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</si>
  <si>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</si>
  <si>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</si>
  <si>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</si>
  <si>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</si>
  <si>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</si>
  <si>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</si>
  <si>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</si>
  <si>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</si>
  <si>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</si>
  <si>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</si>
  <si>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</si>
  <si>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</si>
  <si>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</si>
  <si>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</si>
  <si>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</si>
  <si>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</si>
  <si>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</si>
  <si>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</si>
  <si>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</si>
  <si>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</si>
  <si>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</si>
  <si>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</si>
  <si>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</si>
  <si>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</si>
  <si>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</si>
  <si>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</si>
  <si>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</si>
  <si>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</si>
  <si>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</si>
  <si>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</si>
  <si>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</si>
  <si>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</si>
  <si>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</si>
  <si>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</si>
  <si>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</si>
  <si>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</si>
  <si>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</si>
  <si>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</si>
  <si>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</si>
  <si>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</si>
  <si>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</si>
  <si>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</si>
  <si>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</si>
  <si>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</si>
  <si>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</si>
  <si>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</si>
  <si>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</si>
  <si>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</si>
  <si>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</si>
  <si>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</si>
  <si>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</si>
  <si>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</si>
  <si>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</si>
  <si>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</si>
  <si>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</si>
  <si>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</si>
  <si>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</si>
  <si>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</si>
  <si>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</si>
  <si>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</si>
  <si>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</si>
  <si>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</si>
  <si>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</si>
  <si>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</si>
  <si>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</si>
  <si>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</si>
  <si>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</si>
  <si>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</si>
  <si>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</si>
  <si>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</si>
  <si>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</si>
  <si>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</si>
  <si>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</si>
  <si>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</si>
  <si>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</si>
  <si>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</si>
  <si>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</si>
  <si>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</si>
  <si>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</si>
  <si>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</si>
  <si>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</si>
  <si>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</si>
  <si>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</si>
  <si>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</si>
  <si>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</si>
  <si>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</si>
  <si>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</si>
  <si>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</si>
  <si>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</si>
  <si>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</si>
  <si>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</si>
  <si>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</si>
  <si>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</si>
  <si>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</si>
  <si>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</si>
  <si>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</si>
  <si>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</si>
  <si>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</si>
  <si>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</si>
  <si>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</si>
  <si>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</si>
  <si>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</si>
  <si>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</si>
  <si>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</si>
  <si>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</si>
  <si>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</si>
  <si>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</si>
  <si>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</si>
  <si>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</si>
  <si>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</si>
  <si>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</si>
  <si>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</si>
  <si>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</si>
  <si>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</si>
  <si>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</si>
  <si>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</si>
  <si>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</si>
  <si>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</si>
  <si>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</si>
  <si>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</si>
  <si>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</si>
  <si>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</si>
  <si>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</si>
  <si>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</si>
  <si>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</si>
  <si>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</si>
  <si>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</si>
  <si>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</si>
  <si>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</si>
  <si>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</si>
  <si>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</si>
  <si>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</si>
  <si>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</si>
  <si>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</si>
  <si>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</si>
  <si>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</si>
  <si>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</si>
  <si>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</si>
  <si>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</si>
  <si>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</si>
  <si>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</si>
  <si>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</si>
  <si>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</si>
  <si>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</si>
  <si>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</si>
  <si>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</si>
  <si>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</si>
  <si>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</si>
  <si>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</si>
  <si>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</si>
  <si>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</si>
  <si>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</si>
  <si>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</si>
  <si>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</si>
  <si>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</si>
  <si>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</si>
  <si>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</si>
  <si>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</si>
  <si>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</si>
  <si>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</si>
  <si>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</si>
  <si>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</si>
  <si>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</si>
  <si>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</si>
  <si>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</si>
  <si>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</si>
  <si>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</si>
  <si>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</si>
  <si>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</si>
  <si>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</si>
  <si>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</si>
  <si>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</si>
  <si>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</si>
  <si>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</si>
  <si>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</si>
  <si>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</si>
  <si>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</si>
  <si>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</si>
  <si>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</si>
  <si>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</si>
  <si>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</si>
  <si>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</si>
  <si>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</si>
  <si>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</si>
  <si>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</si>
  <si>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</si>
  <si>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</si>
  <si>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</si>
  <si>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</si>
  <si>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</si>
  <si>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</si>
  <si>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</si>
  <si>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</si>
  <si>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</si>
  <si>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</si>
  <si>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</si>
  <si>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</si>
  <si>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</si>
  <si>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</si>
  <si>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</si>
  <si>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</si>
  <si>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</si>
  <si>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</si>
  <si>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</si>
  <si>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</si>
  <si>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</si>
  <si>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</si>
  <si>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</si>
  <si>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</si>
  <si>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</si>
  <si>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</si>
  <si>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</si>
  <si>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</si>
  <si>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</si>
  <si>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</si>
  <si>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</si>
  <si>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</si>
  <si>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</si>
  <si>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</si>
  <si>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</si>
  <si>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</si>
  <si>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</si>
  <si>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</si>
  <si>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</si>
  <si>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</si>
  <si>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</si>
  <si>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</si>
  <si>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</si>
  <si>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</si>
  <si>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</si>
  <si>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</si>
  <si>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</si>
  <si>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</si>
  <si>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</si>
  <si>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</si>
  <si>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</si>
  <si>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</si>
  <si>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</si>
  <si>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</si>
  <si>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</si>
  <si>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</si>
  <si>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</si>
  <si>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</si>
  <si>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</si>
  <si>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</si>
  <si>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</si>
  <si>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</si>
  <si>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</si>
  <si>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</si>
  <si>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</si>
  <si>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</si>
  <si>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</si>
  <si>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</si>
  <si>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</si>
  <si>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</si>
  <si>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</si>
  <si>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</si>
  <si>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</si>
  <si>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</si>
  <si>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</si>
  <si>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</si>
  <si>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</si>
  <si>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</si>
  <si>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</si>
  <si>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</si>
  <si>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</si>
  <si>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</si>
  <si>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</si>
  <si>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</si>
  <si>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</si>
  <si>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</si>
  <si>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</si>
  <si>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</si>
  <si>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</si>
  <si>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</si>
  <si>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</si>
  <si>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</si>
  <si>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</si>
  <si>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</si>
  <si>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</si>
  <si>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</si>
  <si>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</si>
  <si>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</si>
  <si>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</si>
  <si>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</si>
  <si>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</si>
  <si>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</si>
  <si>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</si>
  <si>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</si>
  <si>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</si>
  <si>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</si>
  <si>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</si>
  <si>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</si>
  <si>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</si>
  <si>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</si>
  <si>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</si>
  <si>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</si>
  <si>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</si>
  <si>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</si>
  <si>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</si>
  <si>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</si>
  <si>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</si>
  <si>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</si>
  <si>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</si>
  <si>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</si>
  <si>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</si>
  <si>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</si>
  <si>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</si>
  <si>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</si>
  <si>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</si>
  <si>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</si>
  <si>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</si>
  <si>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</si>
  <si>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</si>
  <si>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</si>
  <si>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</si>
  <si>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</si>
  <si>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</si>
  <si>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</si>
  <si>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</si>
  <si>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</si>
  <si>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</si>
  <si>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</si>
  <si>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</si>
  <si>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</si>
  <si>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</si>
  <si>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</si>
  <si>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</si>
  <si>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</si>
  <si>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</si>
  <si>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</si>
  <si>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</si>
  <si>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</si>
  <si>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</si>
  <si>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</si>
  <si>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</si>
  <si>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</si>
  <si>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</si>
  <si>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</si>
  <si>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</si>
  <si>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</si>
  <si>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</si>
  <si>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</si>
  <si>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</si>
  <si>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</si>
  <si>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</si>
  <si>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</si>
  <si>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</si>
  <si>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</si>
  <si>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</si>
  <si>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</si>
  <si>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</si>
  <si>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</si>
  <si>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</si>
  <si>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</si>
  <si>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</si>
  <si>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</si>
  <si>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</si>
  <si>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</si>
  <si>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</si>
  <si>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</si>
  <si>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</si>
  <si>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</si>
  <si>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</si>
  <si>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</si>
  <si>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</si>
  <si>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</si>
  <si>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</si>
  <si>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</si>
  <si>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</si>
  <si>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</si>
  <si>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</si>
  <si>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</si>
  <si>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</si>
  <si>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</si>
  <si>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</si>
  <si>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</si>
  <si>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</si>
  <si>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</si>
  <si>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</si>
  <si>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</si>
  <si>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</si>
  <si>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</si>
  <si>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</si>
  <si>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</si>
  <si>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</si>
  <si>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</si>
  <si>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</si>
  <si>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</si>
  <si>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</si>
  <si>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</si>
  <si>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</si>
  <si>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</si>
  <si>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</si>
  <si>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</si>
  <si>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</si>
  <si>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</si>
  <si>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</si>
  <si>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</si>
  <si>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</si>
  <si>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</si>
  <si>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</si>
  <si>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</si>
  <si>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</si>
  <si>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</si>
  <si>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</si>
  <si>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</si>
  <si>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</si>
  <si>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</si>
  <si>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</si>
  <si>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</si>
  <si>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</si>
  <si>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</si>
  <si>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</si>
  <si>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</si>
  <si>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</si>
  <si>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</si>
  <si>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</si>
  <si>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</si>
  <si>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</si>
  <si>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</si>
  <si>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</si>
  <si>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</si>
  <si>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</si>
  <si>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</si>
  <si>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</si>
  <si>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</si>
  <si>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</si>
  <si>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</si>
  <si>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</si>
  <si>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</si>
  <si>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</si>
  <si>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</si>
  <si>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</si>
  <si>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</si>
  <si>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</si>
  <si>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</si>
  <si>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</si>
  <si>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</si>
  <si>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</si>
  <si>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</si>
  <si>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</si>
  <si>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</si>
  <si>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</si>
  <si>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</si>
  <si>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</si>
  <si>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</si>
  <si>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</si>
  <si>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</si>
  <si>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</si>
  <si>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</si>
  <si>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</si>
  <si>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</si>
  <si>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</si>
  <si>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</si>
  <si>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</si>
  <si>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</si>
  <si>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</si>
  <si>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</si>
  <si>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</si>
  <si>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</si>
  <si>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</si>
  <si>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</si>
  <si>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</si>
  <si>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</si>
  <si>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</si>
  <si>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</si>
  <si>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</si>
  <si>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</si>
  <si>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</si>
  <si>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</si>
  <si>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</si>
  <si>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</si>
  <si>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</si>
  <si>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</si>
  <si>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</si>
  <si>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</si>
  <si>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</si>
  <si>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</si>
  <si>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</si>
  <si>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</si>
  <si>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</si>
  <si>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</si>
  <si>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</si>
  <si>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</si>
  <si>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</si>
  <si>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</si>
  <si>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</si>
  <si>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</si>
  <si>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</si>
  <si>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</si>
  <si>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</si>
  <si>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</si>
  <si>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</si>
  <si>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</si>
  <si>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</si>
  <si>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</si>
  <si>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</si>
  <si>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</si>
  <si>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</si>
  <si>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</si>
  <si>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</si>
  <si>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</si>
  <si>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</si>
  <si>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</si>
  <si>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</si>
  <si>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</si>
  <si>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</si>
  <si>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</si>
  <si>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</si>
  <si>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</si>
  <si>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</si>
  <si>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</si>
  <si>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</si>
  <si>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</si>
  <si>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</si>
  <si>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</si>
  <si>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</si>
  <si>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</si>
  <si>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</si>
  <si>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</si>
  <si>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</si>
  <si>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</si>
  <si>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</si>
  <si>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</si>
  <si>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</si>
  <si>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</si>
  <si>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</si>
  <si>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</si>
  <si>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</si>
  <si>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</si>
  <si>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</si>
  <si>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</si>
  <si>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</si>
  <si>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</si>
  <si>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</si>
  <si>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</si>
  <si>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</si>
  <si>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</si>
  <si>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</si>
  <si>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</si>
  <si>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</si>
  <si>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</si>
  <si>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</si>
  <si>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</si>
  <si>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</si>
  <si>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</si>
  <si>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</si>
  <si>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</si>
  <si>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</si>
  <si>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</si>
  <si>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</si>
  <si>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</si>
  <si>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</si>
  <si>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</si>
  <si>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</si>
  <si>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</si>
  <si>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</si>
  <si>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</si>
  <si>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</si>
  <si>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</si>
  <si>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</si>
  <si>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</si>
  <si>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</si>
  <si>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</si>
  <si>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</si>
  <si>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</si>
  <si>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</si>
  <si>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</si>
  <si>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</si>
  <si>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</si>
  <si>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</si>
  <si>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</si>
  <si>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</si>
  <si>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</si>
  <si>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</si>
  <si>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</si>
  <si>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</si>
  <si>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</si>
  <si>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</si>
  <si>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</si>
  <si>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</si>
  <si>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</si>
  <si>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</si>
  <si>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</si>
  <si>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</si>
  <si>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</si>
  <si>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</si>
  <si>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</si>
  <si>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</si>
  <si>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</si>
  <si>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</si>
  <si>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</si>
  <si>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</si>
  <si>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</si>
  <si>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</si>
  <si>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</si>
  <si>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</si>
  <si>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</si>
  <si>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</si>
  <si>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</si>
  <si>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</si>
  <si>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</si>
  <si>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</si>
  <si>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</si>
  <si>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</si>
  <si>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</si>
  <si>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</si>
  <si>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</si>
  <si>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</si>
  <si>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</si>
  <si>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</si>
  <si>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</si>
  <si>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</si>
  <si>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</si>
  <si>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</si>
  <si>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</si>
  <si>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</si>
  <si>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</si>
  <si>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</si>
  <si>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</si>
  <si>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</si>
  <si>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</si>
  <si>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</si>
  <si>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</si>
  <si>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</si>
  <si>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</si>
  <si>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</si>
  <si>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</si>
  <si>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</si>
  <si>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</si>
  <si>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</si>
  <si>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</si>
  <si>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</si>
  <si>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</si>
  <si>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</si>
  <si>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</si>
  <si>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</si>
  <si>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</si>
  <si>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</si>
  <si>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</si>
  <si>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</si>
  <si>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</si>
  <si>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</si>
  <si>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</si>
  <si>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</si>
  <si>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</si>
  <si>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</si>
  <si>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</si>
  <si>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</si>
  <si>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</si>
  <si>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</si>
  <si>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</si>
  <si>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</si>
  <si>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</si>
  <si>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</si>
  <si>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</si>
  <si>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</si>
  <si>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</si>
  <si>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</si>
  <si>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</si>
  <si>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</si>
  <si>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</si>
  <si>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</si>
  <si>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</si>
  <si>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</si>
  <si>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</si>
  <si>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</si>
  <si>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</si>
  <si>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</si>
  <si>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</si>
  <si>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</si>
  <si>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</si>
  <si>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</si>
  <si>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</si>
  <si>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</si>
  <si>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</si>
  <si>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</si>
  <si>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</si>
  <si>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</si>
  <si>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</si>
  <si>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</si>
  <si>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</si>
  <si>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</si>
  <si>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</si>
  <si>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</si>
  <si>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</si>
  <si>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</si>
  <si>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</si>
  <si>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</si>
  <si>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</si>
  <si>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</si>
  <si>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</si>
  <si>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</si>
  <si>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</si>
  <si>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</si>
  <si>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</si>
  <si>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</si>
  <si>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</si>
  <si>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</si>
  <si>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</si>
  <si>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</si>
  <si>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</si>
  <si>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</si>
  <si>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</si>
  <si>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</si>
  <si>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</si>
  <si>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</si>
  <si>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</si>
  <si>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</si>
  <si>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</si>
  <si>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</si>
  <si>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</si>
  <si>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</si>
  <si>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</si>
  <si>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</si>
  <si>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</si>
  <si>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</si>
  <si>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</si>
  <si>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</si>
  <si>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</si>
  <si>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</si>
  <si>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</si>
  <si>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</si>
  <si>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</si>
  <si>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</si>
  <si>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</si>
  <si>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</si>
  <si>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</si>
  <si>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</si>
  <si>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</si>
  <si>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</si>
  <si>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</si>
  <si>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</si>
  <si>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</si>
  <si>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</si>
  <si>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</si>
  <si>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</si>
  <si>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</si>
  <si>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</si>
  <si>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</si>
  <si>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</si>
  <si>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</si>
  <si>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</si>
  <si>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</si>
  <si>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</si>
  <si>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</si>
  <si>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</si>
  <si>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</si>
  <si>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</si>
  <si>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</si>
  <si>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</si>
  <si>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</si>
  <si>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</si>
  <si>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</si>
  <si>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</si>
  <si>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</si>
  <si>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</si>
  <si>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</si>
  <si>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</si>
  <si>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</si>
  <si>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</si>
  <si>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</si>
  <si>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</si>
  <si>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</si>
  <si>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</si>
  <si>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</si>
  <si>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</si>
  <si>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</si>
  <si>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</si>
  <si>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</si>
  <si>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</si>
  <si>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</si>
  <si>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</si>
  <si>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</si>
  <si>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</si>
  <si>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</si>
  <si>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</si>
  <si>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</si>
  <si>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</si>
  <si>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</si>
  <si>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</si>
  <si>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</si>
  <si>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</si>
  <si>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</si>
  <si>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</si>
  <si>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</si>
  <si>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</si>
  <si>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</si>
  <si>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</si>
  <si>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</si>
  <si>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</si>
  <si>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</si>
  <si>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</si>
  <si>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</si>
  <si>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</si>
  <si>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</si>
  <si>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</si>
  <si>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</si>
  <si>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</si>
  <si>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</si>
  <si>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</si>
  <si>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</si>
  <si>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</si>
  <si>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</si>
  <si>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</si>
  <si>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</si>
  <si>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</si>
  <si>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</si>
  <si>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</si>
  <si>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</si>
  <si>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</si>
  <si>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</si>
  <si>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</si>
  <si>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</si>
  <si>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</si>
  <si>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</si>
  <si>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</si>
  <si>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</si>
  <si>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</si>
  <si>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</si>
  <si>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</si>
  <si>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</si>
  <si>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</si>
  <si>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</si>
  <si>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</si>
  <si>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</si>
  <si>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</si>
  <si>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</si>
  <si>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</si>
  <si>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</si>
  <si>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</si>
  <si>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</si>
  <si>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</si>
  <si>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</si>
  <si>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</si>
  <si>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</si>
  <si>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</si>
  <si>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</si>
  <si>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</si>
  <si>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</si>
  <si>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</si>
  <si>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</si>
  <si>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</si>
  <si>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</si>
  <si>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</si>
  <si>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</si>
  <si>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</si>
  <si>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</si>
  <si>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</si>
  <si>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</si>
  <si>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</si>
  <si>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</si>
  <si>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</si>
  <si>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</si>
  <si>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</si>
  <si>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</si>
  <si>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</si>
  <si>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</si>
  <si>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</si>
  <si>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</si>
  <si>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</si>
  <si>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</si>
  <si>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</si>
  <si>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</si>
  <si>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</si>
  <si>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</si>
  <si>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</si>
  <si>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</si>
  <si>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</si>
  <si>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</si>
  <si>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</si>
  <si>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</si>
  <si>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</si>
  <si>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</si>
  <si>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</si>
  <si>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</si>
  <si>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</si>
  <si>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</si>
  <si>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</si>
  <si>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</si>
  <si>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</si>
  <si>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</si>
  <si>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</si>
  <si>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</si>
  <si>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</si>
  <si>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</si>
  <si>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</si>
  <si>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</si>
  <si>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</si>
  <si>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</si>
  <si>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</si>
  <si>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</si>
  <si>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</si>
  <si>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</si>
  <si>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</si>
  <si>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</si>
  <si>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</si>
  <si>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</si>
  <si>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</si>
  <si>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</si>
  <si>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</si>
  <si>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</si>
  <si>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</si>
  <si>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</si>
  <si>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</si>
  <si>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</si>
  <si>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</si>
  <si>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</si>
  <si>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</si>
  <si>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</si>
  <si>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</si>
  <si>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</si>
  <si>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</si>
  <si>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</si>
  <si>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</si>
  <si>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</si>
  <si>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</si>
  <si>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</si>
  <si>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</si>
  <si>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</si>
  <si>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</si>
  <si>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</si>
  <si>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</si>
  <si>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</si>
  <si>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</si>
  <si>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</si>
  <si>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</si>
  <si>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</si>
  <si>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</si>
  <si>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</si>
  <si>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</si>
  <si>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</si>
  <si>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</si>
  <si>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</si>
  <si>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</si>
  <si>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</si>
  <si>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</si>
  <si>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</si>
  <si>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</si>
  <si>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</si>
  <si>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</si>
  <si>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</si>
  <si>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</si>
  <si>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</si>
  <si>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</si>
  <si>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</si>
  <si>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</si>
  <si>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</si>
  <si>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</si>
  <si>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</si>
  <si>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</si>
  <si>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</si>
  <si>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</si>
  <si>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</si>
  <si>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</si>
  <si>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</si>
  <si>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</si>
  <si>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</si>
  <si>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</si>
  <si>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</si>
  <si>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</si>
  <si>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</si>
  <si>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</si>
  <si>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</si>
  <si>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</si>
  <si>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</si>
  <si>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</si>
  <si>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</si>
  <si>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</si>
  <si>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</si>
  <si>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</si>
  <si>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</si>
  <si>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</si>
  <si>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</si>
  <si>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</si>
  <si>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</si>
  <si>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</si>
  <si>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</si>
  <si>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</si>
  <si>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</si>
  <si>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</si>
  <si>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</si>
  <si>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</si>
  <si>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</si>
  <si>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</si>
  <si>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</si>
  <si>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</si>
  <si>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</si>
  <si>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</si>
  <si>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</si>
  <si>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</si>
  <si>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</si>
  <si>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</si>
  <si>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</si>
  <si>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</si>
  <si>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</si>
  <si>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</si>
  <si>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</si>
  <si>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</si>
  <si>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</si>
  <si>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</si>
  <si>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</si>
  <si>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</si>
  <si>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</si>
  <si>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</si>
  <si>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</si>
  <si>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</si>
  <si>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</si>
  <si>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</si>
  <si>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</si>
  <si>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</si>
  <si>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</si>
  <si>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</si>
  <si>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</si>
  <si>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</si>
  <si>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</si>
  <si>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</si>
  <si>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</si>
  <si>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</si>
  <si>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</si>
  <si>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</si>
  <si>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</si>
  <si>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</si>
  <si>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</si>
  <si>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</si>
  <si>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</si>
  <si>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</si>
  <si>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</si>
  <si>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</si>
  <si>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</si>
  <si>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</si>
  <si>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</si>
  <si>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</si>
  <si>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</si>
  <si>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</si>
  <si>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</si>
  <si>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</si>
  <si>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</si>
  <si>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</si>
  <si>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</si>
  <si>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</si>
  <si>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</si>
  <si>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</si>
  <si>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</si>
  <si>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</si>
  <si>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</si>
  <si>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</si>
  <si>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</si>
  <si>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</si>
  <si>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</si>
  <si>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</si>
  <si>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</si>
  <si>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</si>
  <si>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</si>
  <si>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</si>
  <si>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</si>
  <si>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</si>
  <si>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</si>
  <si>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</si>
  <si>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</si>
  <si>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</si>
  <si>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</si>
  <si>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</si>
  <si>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</si>
  <si>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</si>
  <si>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</si>
  <si>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</si>
  <si>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</si>
  <si>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</si>
  <si>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</si>
  <si>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</si>
  <si>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</si>
  <si>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</si>
  <si>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</si>
  <si>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</si>
  <si>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</si>
  <si>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</si>
  <si>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</si>
  <si>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</si>
  <si>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</si>
  <si>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</si>
  <si>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</si>
  <si>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</si>
  <si>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</si>
  <si>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</si>
  <si>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</si>
  <si>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</si>
  <si>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</si>
  <si>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</si>
  <si>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</si>
  <si>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</si>
  <si>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</si>
  <si>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</si>
  <si>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</si>
  <si>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</si>
  <si>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</si>
  <si>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</si>
  <si>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</si>
  <si>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</si>
  <si>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</si>
  <si>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</si>
  <si>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</si>
  <si>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</si>
  <si>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</si>
  <si>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</si>
  <si>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</si>
  <si>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</si>
  <si>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</si>
  <si>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</si>
  <si>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</si>
  <si>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</si>
  <si>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</si>
  <si>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</si>
  <si>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</si>
  <si>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</si>
  <si>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</si>
  <si>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</si>
  <si>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</si>
  <si>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</si>
  <si>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</si>
  <si>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</si>
  <si>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</si>
  <si>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</si>
  <si>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</si>
  <si>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</si>
  <si>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</si>
  <si>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</si>
  <si>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</si>
  <si>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</si>
  <si>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</si>
  <si>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</si>
  <si>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</si>
  <si>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</si>
  <si>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</si>
  <si>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</si>
  <si>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</si>
  <si>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</si>
  <si>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</si>
  <si>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</si>
  <si>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</si>
  <si>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</si>
  <si>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</si>
  <si>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</si>
  <si>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</si>
  <si>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</si>
  <si>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</si>
  <si>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</si>
  <si>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</si>
  <si>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</si>
  <si>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</si>
  <si>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</si>
  <si>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</si>
  <si>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</si>
  <si>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</si>
  <si>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</si>
  <si>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</si>
  <si>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</si>
  <si>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</si>
  <si>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</si>
  <si>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</si>
  <si>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</si>
  <si>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</si>
  <si>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</si>
  <si>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</si>
  <si>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</si>
  <si>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</si>
  <si>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</si>
  <si>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</si>
  <si>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</si>
  <si>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</si>
  <si>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</si>
  <si>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</si>
  <si>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</si>
  <si>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</si>
  <si>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</si>
  <si>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</si>
  <si>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</si>
  <si>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</si>
  <si>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</si>
  <si>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</si>
  <si>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</si>
  <si>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</si>
  <si>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</si>
  <si>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</si>
  <si>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</si>
  <si>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</si>
  <si>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</si>
  <si>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</si>
  <si>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</si>
  <si>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</si>
  <si>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</si>
  <si>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</si>
  <si>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</si>
  <si>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</si>
  <si>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</si>
  <si>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</si>
  <si>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</si>
  <si>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</si>
  <si>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</si>
  <si>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</si>
  <si>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</si>
  <si>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</si>
  <si>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</si>
  <si>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</si>
  <si>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</si>
  <si>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</si>
  <si>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</si>
  <si>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</si>
  <si>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</si>
  <si>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</si>
  <si>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</si>
  <si>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</si>
  <si>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</si>
  <si>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</si>
  <si>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 Programación Vigencia 2025
V18: En espera de actualizacion de documentacion y cotizaciones.</t>
  </si>
  <si>
    <t>V10: Proceso nuevo
V18: Proceso desierto</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</si>
  <si>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</si>
  <si>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</si>
  <si>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</si>
  <si>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</si>
  <si>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</si>
  <si>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</si>
  <si>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</si>
  <si>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</si>
  <si>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</si>
  <si>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</si>
  <si>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</si>
  <si>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</si>
  <si>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</si>
  <si>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</si>
  <si>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</si>
  <si>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</si>
  <si>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</si>
  <si>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</si>
  <si>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</si>
  <si>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</si>
  <si>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</si>
  <si>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</si>
  <si>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</si>
  <si>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</si>
  <si>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</si>
  <si>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</si>
  <si>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</si>
  <si>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</si>
  <si>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</si>
  <si>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</si>
  <si>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</si>
  <si>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</si>
  <si>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</si>
  <si>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</si>
  <si>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</si>
  <si>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</si>
  <si>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</si>
  <si>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</si>
  <si>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</si>
  <si>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</si>
  <si>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</si>
  <si>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</si>
  <si>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</si>
  <si>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</si>
  <si>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</si>
  <si>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</si>
  <si>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</si>
  <si>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</si>
  <si>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</si>
  <si>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</si>
  <si>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</si>
  <si>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</si>
  <si>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</si>
  <si>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</si>
  <si>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</si>
  <si>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</si>
  <si>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</si>
  <si>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</si>
  <si>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</si>
  <si>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</si>
  <si>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</si>
  <si>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</si>
  <si>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</si>
  <si>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</si>
  <si>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</si>
  <si>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</si>
  <si>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</si>
  <si>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</si>
  <si>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</si>
  <si>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</si>
  <si>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</si>
  <si>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</si>
  <si>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</si>
  <si>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</si>
  <si>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</si>
  <si>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</si>
  <si>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</si>
  <si>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</si>
  <si>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</si>
  <si>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</si>
  <si>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</si>
  <si>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</si>
  <si>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</si>
  <si>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</si>
  <si>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</si>
  <si>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</si>
  <si>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</si>
  <si>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</si>
  <si>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</si>
  <si>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</si>
  <si>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</si>
  <si>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</si>
  <si>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</si>
  <si>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</si>
  <si>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</si>
  <si>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</si>
  <si>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</si>
  <si>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</si>
  <si>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</si>
  <si>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</si>
  <si>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</si>
  <si>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JORGE ENRIQUE TIRADO OROZCO</t>
  </si>
  <si>
    <t>jorge.tirado@migracioncolombia.gov.co</t>
  </si>
  <si>
    <t>LUISA FERNANDA LOPEZ BOLAÑOS</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</si>
  <si>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</si>
  <si>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</si>
  <si>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</si>
  <si>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</si>
  <si>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</si>
  <si>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</si>
  <si>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</si>
  <si>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</si>
  <si>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</si>
  <si>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</si>
  <si>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</si>
  <si>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</si>
  <si>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</si>
  <si>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</si>
  <si>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</si>
  <si>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</si>
  <si>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</si>
  <si>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</si>
  <si>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</si>
  <si>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</si>
  <si>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</si>
  <si>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</si>
  <si>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</si>
  <si>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</si>
  <si>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</si>
  <si>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JORGE TIRADO</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</si>
  <si>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</si>
  <si>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</si>
  <si>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</si>
  <si>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</si>
  <si>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</si>
  <si>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</si>
  <si>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</si>
  <si>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</si>
  <si>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</si>
  <si>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</si>
  <si>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</si>
  <si>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</si>
  <si>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</si>
  <si>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</si>
  <si>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</si>
  <si>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</si>
  <si>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</si>
  <si>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</si>
  <si>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</si>
  <si>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</si>
  <si>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</si>
  <si>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</si>
  <si>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</si>
  <si>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</si>
  <si>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</si>
  <si>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</si>
  <si>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</si>
  <si>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</si>
  <si>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</si>
  <si>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</si>
  <si>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</si>
  <si>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</si>
  <si>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</si>
  <si>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</si>
  <si>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</si>
  <si>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</si>
  <si>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</si>
  <si>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</si>
  <si>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</si>
  <si>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</si>
  <si>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</si>
  <si>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</si>
  <si>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</si>
  <si>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</si>
  <si>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</si>
  <si>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</si>
  <si>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</si>
  <si>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</si>
  <si>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</si>
  <si>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</si>
  <si>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</si>
  <si>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</si>
  <si>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</si>
  <si>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</si>
  <si>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</si>
  <si>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</si>
  <si>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</si>
  <si>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</si>
  <si>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</si>
  <si>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</si>
  <si>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</si>
  <si>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</si>
  <si>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</si>
  <si>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</si>
  <si>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</si>
  <si>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</si>
  <si>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ELIZABETH PERDOMO LEYTON</t>
  </si>
  <si>
    <t>elizabeth.perdomo@migracioncolombia.gov.co</t>
  </si>
  <si>
    <t>A-02-02-02-008-002 - SERVICIOS PROFESIONALES, CIENTÍFICOS Y TÉCNICOS (EXCEPTO LOS SERVICIOS DE INVESTIGACION, URBANISMO, JURÍDICOS Y DE CONTABILIDAD)</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</si>
  <si>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</si>
  <si>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</si>
  <si>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</si>
  <si>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</si>
  <si>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</si>
  <si>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</si>
  <si>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</si>
  <si>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</si>
  <si>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</si>
  <si>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</si>
  <si>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</si>
  <si>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</si>
  <si>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</si>
  <si>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</si>
  <si>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</si>
  <si>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</si>
  <si>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</si>
  <si>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</si>
  <si>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</si>
  <si>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</si>
  <si>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</si>
  <si>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</si>
  <si>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</si>
  <si>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</si>
  <si>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</si>
  <si>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</si>
  <si>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</si>
  <si>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</si>
  <si>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</si>
  <si>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</si>
  <si>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</si>
  <si>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</si>
  <si>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</si>
  <si>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</si>
  <si>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</si>
  <si>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</si>
  <si>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</si>
  <si>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</si>
  <si>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</si>
  <si>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</si>
  <si>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</si>
  <si>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</si>
  <si>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</si>
  <si>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</si>
  <si>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</si>
  <si>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</si>
  <si>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</si>
  <si>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</si>
  <si>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</si>
  <si>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</si>
  <si>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</si>
  <si>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</si>
  <si>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</si>
  <si>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</si>
  <si>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</si>
  <si>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</si>
  <si>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</si>
  <si>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</si>
  <si>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</si>
  <si>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</si>
  <si>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</si>
  <si>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</si>
  <si>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</si>
  <si>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</si>
  <si>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</si>
  <si>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</si>
  <si>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</si>
  <si>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</si>
  <si>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</si>
  <si>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</si>
  <si>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</si>
  <si>
    <t>INTEXUS</t>
  </si>
  <si>
    <t xml:space="preserve">MARÍA NARCISA CHAVERRA CHALA </t>
  </si>
  <si>
    <t xml:space="preserve">V9: Nuevo Proceso
v18. SE SOLICITA MOVER PARA JUNIO 
V20: Se solicita cambio inicio de mes
V23: SE SOLICITA MOVER PARA AGOSTO </t>
  </si>
  <si>
    <t>SANDRA MORENO ACEVEDO</t>
  </si>
  <si>
    <t>sandra.moreno@migracioncolombia.gov.co</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</si>
  <si>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
V23:  Se solicita modificar objeto, la fecha estimada de inicio, duración estimada, valor mensual , valor vigencia actual y total y responsable. por solicitud del área administrativa y financiera.</t>
  </si>
  <si>
    <t>97 - CONTRATAR  LA ADQUISICION Y EL MANTENIMIENTO  PREVENTIVO Y CORRECTIVO DE LAS UPS´S A NIVEL NACIONAL, DE ACUERDO A LAS ESPECIFICACIONES TÉCNICAS REQUERIDAS EN EL MARCO DEL PROYECTO DE FORTALECIMIENTO DE LAS CAPACIDADES Y EVOLUCIÓN DE LAS TECNOLOGÍAS DE LA INFORMACIÓN</t>
  </si>
  <si>
    <t>DCIEMBRE</t>
  </si>
  <si>
    <t>V23: Proceso Nuevo</t>
  </si>
  <si>
    <t>194 - LICENCIAMIENTO PARA APLICATIVO DE CONSULTA EN LISTAS RESTRICTIVAS</t>
  </si>
  <si>
    <t>LICENCIAMIENTO</t>
  </si>
  <si>
    <t>576 - PRESTACIÓN DE SERVICIOS PROFESIONALES ESPECIALIZADOS PARA EL SOPORTE JURÍDICO Y CONTROL DE LEGALIDAD DE LOS  ASUNTOS DE COMPETENCIA  DEL DESPACHO DE LA OFICINA ASESORA JURÍDICA DENTRO DE LA GESTIÓN DEL COBRO COACTIVO Y EL PROCESO DE GESTIÓN CONTRACTUAL.</t>
  </si>
  <si>
    <t>604 - PRESTACIÓN DE SERVICIOS PROFESIONALES ESPECIALIZADOS PARA EL SOPORTE JURÍDICO Y CONTROL DE LEGALIDAD DE LOS  ASUNTOS DE COMPETENCIA DEL DESPACHO DE LA OFICINA ASESORA JURÍDICA DENTRO DE LA GESTIÓN DE LA DEFENSA JUDICIAL Y EL JUZGAMIENTO EN EL CONTROL INTERNO DISCIPLINARIO.</t>
  </si>
  <si>
    <t>581 - CONTRATAR LA PUBLICACIÓN  IMPRESA DE AVISOS DE PRENSA DE ACUERDO A LAS NECESIDADES REQUERIDAS POR MIGRACIÓN COLOMBIA</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</si>
  <si>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</si>
  <si>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</si>
  <si>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</si>
  <si>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</si>
  <si>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</si>
  <si>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</si>
  <si>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</si>
  <si>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V20: Proceso nuevo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</si>
  <si>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</si>
  <si>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</si>
  <si>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609 - CONTRATAR EL SERVICIO DE MANTENIMIENTO PREVENTIVO Y/O CORRECTIVO, INCLUIDO EL SUMINISTRO DE REPUESTOS, PARA EL PARQUE AUTOMOTOR DE LAS REGIONALES ANTIOQUIA, AMAZONAS, ORINOQUÍA, CARIBE Y ORIENTE (CIUDAD DE BUCARAMANGA) DE LA ENTIDAD.</t>
  </si>
  <si>
    <t>81112100;81161700</t>
  </si>
  <si>
    <t>EXTENSION DE GARANTIA</t>
  </si>
  <si>
    <t xml:space="preserve">MÍNIMA CUANTÍA </t>
  </si>
  <si>
    <t>ALVARO VARGAS/ ERIK JERENA</t>
  </si>
  <si>
    <t>alvaro.vargas@migracioncolombia.gov.co/erik.jerena@migracioncolombia.gov.co</t>
  </si>
  <si>
    <t>610 - PRESTAR LOS SERVICIOS PROFESIONALES PARA EL DESARROLLO EN LENGUAJE JAVA Y CREACIÓN DE SERVICIOS WEB, EN EL MARCO DEL PROYECTO DE FORTALECIMIENTO DE LAS CAPACIDADES Y EVOLUCIÓN DE LAS TECNOLOGÍAS DE LA INFORMACIÓN</t>
  </si>
  <si>
    <t>611 -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</si>
  <si>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612 - PRESTAR LOS SERVICIOS PROFESIONALES CON PLENA AUTONOMÍA TÉCNICA Y ADMINISTRATIVA A LA DIRECCIÓN GENERAL DE LA UNIDAD ADMINISTRATIVA ESPECIAL MIGRACIÓN COLOMBIA, ORIENTADOS A GESTIONAR LAS ACCIONES RELACIONADAS CON LAS ESTRATEGIAS Y DOCUMENTOS VINCULADOS AL ENFOQUE DE DERECHOS HUMANOS Y DIFERENCIAL, EN EL MARCO DE LA POLÍTICA  MIGRATORIA, DE CONFORMIDAD CON LA NORMATIVA VIGENTE Y LOS LINEAMIENTOS INSTITUCIONALES.</t>
  </si>
  <si>
    <t>613 - CONTRATAR LA EXTENSIÓN DE GARANTÍA INCLUIDO SOPORTE PARA LA SOLUCION DE COMUNICACIONES UNIFICADAS MITEL,  EN EL MARCO DEL PROYECTO DE FORTALECIMIENTO DE LAS CAPACIDADES Y EVOLUCIÓN DE LAS TECNOLOGÍAS DE LA INFORMACIÓN</t>
  </si>
  <si>
    <t xml:space="preserve">615 - PRESTAR LOS SERVICIOS PROFESIONALES PARA ORIENTAR JURÍDICAMENTE A LA SUBDIRECCIÓN ADMINISTRATIVA Y FINANCIERA DE MIGRACIÓN COLOMBIA EN LA APLICACIÓN Y DESARROLLO DE NORMAS E INSTRUMENTOS JURÍDICO - LEGALES SOBRE TEMAS CONTRACTUALES DE ACUERDO CON LAS CONDICIONES Y ESPECIFICACIONES TÉCNICAS DESCRITAS EN LOS ESTUDIOS PREVIOS </t>
  </si>
  <si>
    <t>616 - CONTRATAR LAS ADECUACIONES Y MEJORAMIENTOS DEL PUESTO DE CONTROL MIGRATORIO FLUVIAL BALSA MIGRATORIA - RÍO AMAZONAS  DE LA REGIONAL AMAZONAS</t>
  </si>
  <si>
    <t>A-02-02-02-008-002 - SERVICIOS JURIDICOS Y CONTABLES.</t>
  </si>
  <si>
    <t xml:space="preserve">614 - CONTRATAR LA PRESTACIÓN DEL SERVICIO DE LA ENTREGA DE CÉDULAS DE EXTRANJERÍA A DOMICILIO A NIVEL NACIONAL, DESDE LAS INSTALACIONES DEL CENTRO FACILITADOR DE SERVICIOS MIGRATORIOS BOGOTÁ HASTA EL DOMICILIO DEL TITULAR, GARANTIZANDO LA ENTREGA DEL DOCUMENTO CON CONDICIONES DE SEGURIDAD Y CONFIDENCIALIDAD </t>
  </si>
  <si>
    <t>617 - PRESTAR LOS SERVICIOS PROFESIONALES PARA LA ESTRUCTURACIÓN,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</si>
  <si>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 xml:space="preserve">V18: Proceso Nuevo
V20: Se solicita modificar la fecha estimada de inicio, duración estimada y valor, toda vez que aun no se cuenta con la documentación completa para la contratación. 
V23: SE SOLICITO ALCANCE A LAS CERTIFICACIONES LABORALES PARA CONTINUAR PROCESO DE CONTRATACION. </t>
  </si>
  <si>
    <t>V1: Programación Vigencia 2025
V10: Se cambia de mes
V18: Se cambia mes de inicio
V20: Cambio de mes y honorarios
V22: Cambio de mes y honorarios
V23: Se cambia mes de inicio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</si>
  <si>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
V23: Cambio mes de inicio</t>
  </si>
  <si>
    <t>V1: Programación Vigencia 2025
V10: se hace necesario aplazar para abril teniendo en cuenta que se encuentra aún en revisión del comité estructurador
V18: Se cambio mes de inicio
V19: Se cambia responsable
V20: Cambio inicio de mes
V23: Cambio inicio de mes</t>
  </si>
  <si>
    <t>V22: Proceso Nuevo
V23: Cambiar mes de inicio</t>
  </si>
  <si>
    <t>V2: Nuevo Proceso
V11: Se ajusta objeto
V18: Se cambia mes de inicio
V20: Se cambia mes de inicio
V23: Se cambia mes de inicio</t>
  </si>
  <si>
    <t>V18: Proceso nuevo
V23: Cambio mes de inicio</t>
  </si>
  <si>
    <t>V20: Proceso nuevo
V23: Se cambia mes de inicio</t>
  </si>
  <si>
    <t>555 - PRESTAR SERVICIOS PROFESIONALES PARA LA GESTIÓN DE LAS SITUACIONES ADMINISTRATIVAS PARA EL FORTALECIMIENTO DE LA GESTIÓN DEL TALENTO HUMANO DE LA UAEMC.</t>
  </si>
  <si>
    <t>MANTENIMIENTO PREVENTIVO Y CORRECTIVO ASCENSOR</t>
  </si>
  <si>
    <t>618 - CONTRATAR EL SERVICIO DE MANTENIMIENTO PREVENTIVO Y CORRECTIVO  PARA EL ASCENSOR, UBICADO EN LA REGIONAL ANDINA, CARRERA 19 NO. 95 - 65  DE LA CIUDAD DE BOGOTA.</t>
  </si>
  <si>
    <t>A-02-02-02-008-003 OTROS SERVICIOS PROFESIONALES, CIENTÍFICOS Y TÉCNICOS</t>
  </si>
  <si>
    <t>OTIN - 124</t>
  </si>
  <si>
    <t>DG - 37</t>
  </si>
  <si>
    <t>DG - 38</t>
  </si>
  <si>
    <t>SAF - 197</t>
  </si>
  <si>
    <t>SAF - 198</t>
  </si>
  <si>
    <t>SAF - 199</t>
  </si>
  <si>
    <t>SAF - 200</t>
  </si>
  <si>
    <t>OTIN -39</t>
  </si>
  <si>
    <t>V1: Programación Vigencia 2025
V22: Se modifica Fecha para inicio de proceso, valor y fuente de recursos
V24: Se modifica fuente de los recursos</t>
  </si>
  <si>
    <t>V1: Programación Vigencia 2025
V20: SE SOLICITA CAMBIO DE MES NO SE RADICO EN JUNIO LA POLICIA PRESENTO CAMBIOS AL INTERIOR DE LA ENTIDAD.
V24: Se ajusta mes y valor</t>
  </si>
  <si>
    <t>280 -CONTRATAR EL SERVICIO INTEGRAL DE ASEO Y CAFETERÍA ZONA 14 SEDE 1: NEIVA, SEDE 2: IBAGUÉ</t>
  </si>
  <si>
    <t>V2: Nuevo Proceso
V7: Se hace reduccion con el objetivo de dar viabilidad adecuada a los diseños electricos y asi cumplir con los requerimientos en planeacion. 
V9: Se adelanta el mes de radicación teniendo cuenta que ya se cuenta con la estructuración lista
V24: Proceso Declarado desierto</t>
  </si>
  <si>
    <t>V14: Proceso nuevo
V18: Proceso nuevo, al fecha no hay inmueble
V19: Cambio mes de inicio
V24: Se modifica el mes</t>
  </si>
  <si>
    <t>V19: Proceso Nuevo
V23: Se cambia mes de inicio
V24: Eliminar proceso</t>
  </si>
  <si>
    <t>V22: Proceso Nuevo
V24: Cambio DURACIÓN ESTIMADA DEL CONTRATO  y FUENTE DE LOS RECURSOS</t>
  </si>
  <si>
    <t>599 - REALIZAR LA EVALUACIÓN DE LA CALIDAD DEL PROCESO IMPLEMENTADO EN LA OPERACIÓN ESTADÍSTICA ENTRADA Y SALIDA DE PERSONAS DEL PAÍS PRODUCIDA POR MIGRACIÓN COLOMBIA, EN EL MARCO DE LOS REQUISITOS ESTABLECIDOS EN LA NORMA TÉCNICA DE CALIDAD ESTADÍSTICA - REQUISITOS DE CALIDAD PARA LA GENERACIÓN DE ESTADÍSTICAS NTC PE 1000:2020</t>
  </si>
  <si>
    <t>CONTRATACIÓN DIRECTA (CONVENIO INTERADMINISTRATIVO)</t>
  </si>
  <si>
    <t>V22: Proceso Nuevo
V24: OBJETO CONTRACTUAL, MES DE INICIO, DURACIÓN ESTIMADA DEL CONTRATO, FECHA FINAL ACTUAL y MODALIDAD DE CONTRATACIÓN</t>
  </si>
  <si>
    <t>V22: Proceso Nuevo
V24: Se cambia el rubro presupuestal por cuanto corresponde a contratación de un administrador y no contador público</t>
  </si>
  <si>
    <t>V23: Proceso Nuevo
V24: Modificar fuente y rubro</t>
  </si>
  <si>
    <t>619 - PRESTAR LOS SERVICIOS PROFESIONALES PARA LA FORMULACION, ESTRUCTURACION,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</si>
  <si>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MARLON ANDRES TORRES  AGUDELO</t>
  </si>
  <si>
    <t>JHONATAN ALEXANDER PRIETO CASTAÑO</t>
  </si>
  <si>
    <t>jhonathan.prieto@migracioncolombia.gov.co</t>
  </si>
  <si>
    <t>V24.Proceso nuevo</t>
  </si>
  <si>
    <t>620 - CONTRATAR LA SEGUNDA FASE DE LAS ADECUACIONES Y MEJORAMIENTOS PARA LA SEDE MIGRACIÓN COLOMBIA EN CARTAGENA</t>
  </si>
  <si>
    <t>621 - CONTRATAR EL SERVICIO INTEGRAL DE ASEO Y CAFETERÍA ZONA 15 SEDE 1: : PUERTO LEGUIZAMO</t>
  </si>
  <si>
    <t>622 - PRESTAR LOS SERVICIOS DE APOYO A LA GESTIÓN EN LA RECOLECCIÓN DE INFORMACIÓN BIOGRÁFICA Y BIOMÉTRICA Y GESTIÓN CON EL USUARIO FINAL EN EL MARCO DEL PROYECTO DE FORTALECIMIENTO DE LAS CAPACIDADES Y EVOLUCIÓN DE LAS TECNOLOGÍAS DE LA INFORMACIÓN EN LA UAEMC</t>
  </si>
  <si>
    <t>SAF - 201</t>
  </si>
  <si>
    <t>SAF - 202</t>
  </si>
  <si>
    <t>SAF - 203</t>
  </si>
  <si>
    <t>V1: Programación Vigencia 2025
V7: Se actualiza mes de inicio y final del proceso ya que no fue radicado en el mes de febrero
V14: Se actualiza mes de inicio ya que no fue radicado en el mes de abril.
V18: Se cambia mes de inicio
V20: Cambio inicio mes
V23: Cambio inicio mes
V25: Cmabio mes de inicio, duración, costo mes y valor total</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</si>
  <si>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
V24: Se cambia modalidad de contratación</t>
  </si>
  <si>
    <t>V9: Nuevo Proceso
V18. SE SOLICITA MOVER PARA JULIO 
V23: SE SOLICITA MOVER PARA AGOSTO 
V25: Eliminar</t>
  </si>
  <si>
    <t>441 - CONTRATAR EL MANTENIMIENTO PREVENTIVO Y CORRECTIVO INTEGRAL Y SERVICIOS COMPLEMENTARIOS, PARA LAS INFRAESTRUCTURA FISICA DEL CENTRO DE COMPUTO PRINCIPAL UBICADO EN LA CIUDAD DE BOGOTA Y DEL CENTRO DE COMPUTO UBICADO EN LA CIUDAD DE MEDELLIN .</t>
  </si>
  <si>
    <t>623 - PRESTAR SERVICIOS PROFESIONALES DESDE EL ÁREA DE GESTIÓN, PARA DESARROLLAR TODAS AQUELLAS ACTIVIDADES ADMINISTRATIVAS DE LA SUBDIRECCIÓN DE CONTROL MIGRATORIO.</t>
  </si>
  <si>
    <t>YESSICA PAOLA
SANABRIA MARTINEZ</t>
  </si>
  <si>
    <t>ALEXANDER PEREZ</t>
  </si>
  <si>
    <t>Alexander Perez Infante &lt;alexander.perez@migracioncolombia.gov.co&gt;</t>
  </si>
  <si>
    <t>NUEVA</t>
  </si>
  <si>
    <t>SCMG - 13</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</si>
  <si>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
V23: se solicita modificar la fecha estimada de inicio y duracion , toda vez que aun se tienen observaciones de tipo juridico de estudios previos
V26: Se solicita modificar la fecha de inicio y la duración, toda vez que aun se encuentra en estructuración por tiempo de ejecución se realizaron cambios a los estudios previos y estudio de mercado.</t>
  </si>
  <si>
    <t>98 - CONTRATAR LA EXTENSIÓN DE GARANTÍA DE INFRAESTRUCTURA MARCA DELL Y AMPLIACIÓN DE LA CAPACIDAD DE ALMACENAMIENTO Y PROCESAMIENTO DEL CENTRO DE CÓMPUTO Y/O PUESTOS DE CONTROL MIGRATORIO.</t>
  </si>
  <si>
    <t>EXTENSIÓN DE GARANTÍAS Y AMPLIACION DE ALMACENAMIENTO</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</si>
  <si>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
V23: se solicita modificar la fecha estimada de inicio, toda vez que aun no se cuenta con estudio de mercado.
V26: Se solicita modificar objeto, a fecha de inicio y la duración, valor estimado , toda vez que se liberaron recurso de policarbonatos que permite cubrir las necesidades de ampliar la capacidad de almacenamiento y procesamiento tanto de centro de computo como de pcm.</t>
  </si>
  <si>
    <t>V1: Programación Vigencia 2025
V19: Se solicita modificar el estimado vigencia total y actual, de acuerdo a requerimiento por el area de control migratorio.
V20: se solicita modificar la fecha estimada de inicio, toda vez que aun no se cuenta con estudio de mercado.
V23: se solicita modificar la fecha estimada de inicio, toda vez que aun no se cuenta con estudio de mercado.
V26: Se solicita modificar la fecha de inicio y la duración, toda vez que los estudios previos aun se encuentran en revisión y aprobación del área jurídica.</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</si>
  <si>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
V23: Se solicita modificar la fecha estimada de inicio, se encuentra en revision del area juridica.
V26: Se solicita modificar la fecha de inicio y la duración, toda vez que los estudios previos aun se encuentran en revisión y aprobación del área jurídica.</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</si>
  <si>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
V23: se solicita modificar la fecha estimada de inicio, toda vez que po0r soliictud del area juridica se estan realizando modificaciones de estudios previos y estudio de mercado.
V26: Se solicita modificar la fecha de inicio y la duración, toda vez que debido a los cambios solicitados de las áreas de contratos y jurídica aun se esta realizando estudio de mercado.</t>
  </si>
  <si>
    <t>CARLOS BARRAGAN</t>
  </si>
  <si>
    <t>carlos.barragan@migracioncolombia.gov.co</t>
  </si>
  <si>
    <t>V23: PROCESO NUEVO
V26: Se solicita modificar la fecha de inicio, la duración y responsable y correo,  toda vez que se encuentra en verificación jurídica y financiera.</t>
  </si>
  <si>
    <t>ADQUIRIR Y RENOVAR LECTORAS</t>
  </si>
  <si>
    <t>V26: proceso nuevo, para atender los requerimientos de la Entidad.</t>
  </si>
  <si>
    <t xml:space="preserve">43211500;43212200;43211700;43211507         </t>
  </si>
  <si>
    <t xml:space="preserve">COMPRA EQUIPOS DE COMPUTO E IMPRESION </t>
  </si>
  <si>
    <t>francisco.torres@migracioncolombiua.gov.co</t>
  </si>
  <si>
    <t>V26: proceso nuevop, para atender los requerimientos de la Entidad.</t>
  </si>
  <si>
    <t>81112000;43233000</t>
  </si>
  <si>
    <t>COMPRA DE LICENCIAS OFIMÁTICAS</t>
  </si>
  <si>
    <t>V26: proceso nuevo,para atender los requerimientos de la Entidad.</t>
  </si>
  <si>
    <t>V1: Programación Vigencia 2025
V7: Se actualiza mes de inicio y final del proceso ya que no fue radicado en el mes de febrero
 V12: Se solicita modificar el valor del contrato  y la fecha de inicio del proceso
V18: Se cambia mes de inicio
V20: Cambio inicio mes
V26: Ajuste de valor de acuerdo estudio de mercado para requerimiento tecnico</t>
  </si>
  <si>
    <t>V26: Se solicita la creación de linea y objeto  en consideración a las necesidades actuales para el desarrollo de las funciones de la Oficina Asesora Jurídica y la insuficiencia de personal.</t>
  </si>
  <si>
    <t>AJUSTES RAZONABLES PERSONAS CON DISCAPACIDAD</t>
  </si>
  <si>
    <t>INCI</t>
  </si>
  <si>
    <t> $                                            -  </t>
  </si>
  <si>
    <t>C-1103-1002-3-53105B-1103017-02 - ADQUIS. DE BYS - SERVICIO DE ASISTENCIA TÉCNICA - FORTALECIMIENTO INSTITUCIONAL DEL SERVICIO A LA CIUDADANÍA Y DE ACCIONES PARA LA PARTICIPACIÓN DEMOCRÁTICA DE LA POBLACIÓN MIGRANTE Y COMUNIDADES DE ACOGIDA A NIVEL   NACIONAL</t>
  </si>
  <si>
    <t>V26: Crear línea. </t>
  </si>
  <si>
    <t>SELECCIÓN ABREVIADA - ACUERDO MARCO DE PRECIOS </t>
  </si>
  <si>
    <t>ALEXIS MORALES</t>
  </si>
  <si>
    <t>alexis.morales@migracioncolombia.gov.co</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</si>
  <si>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V26: SE SOLICITA MOVER PARA SEPTIEMBRE PUESTO QUE LOS ESTUDIOS PREVIOS ESTÁN EN REVISIÓN POR EL ÁREA DE TECNOLOGÍA</t>
  </si>
  <si>
    <t>V15: Proceso Nuevo
v18. SE SOLICITA MOVER PARA JUNIO 
V20: Se solicita cambio inicio de mes
V23: SE SOLICITA MOVER PARA AGOSTO 
V26: SE SOLICITA MOVER A SEPTIEMBRE PORQUE EL CDP ESTÁ EN PROCESO Y NO HA SIDO RADICADO A CONTRATOS</t>
  </si>
  <si>
    <t xml:space="preserve">V23: Proceso Nuevo
V26: SE SOLICITA MOVER PARA SEPTIEMBREPORQUE LOS ESTUDIOS PREVIOS ESTÁN EN ESTRUCTURACIÓN </t>
  </si>
  <si>
    <t>V24.Proceso nuevo
V26: SE SOLICITA MOVER PARA SEPTIEMBRE PORQUE SE ESTÁ A ESPERA DE LA HOJA DE VIDA POR PARTE DE LA DIRECCIÓN GENERAL</t>
  </si>
  <si>
    <t>V1: Programación Vigencia 2025
V14: Se solicita en cambio de   fecha estimada de inicio del proceso, debido ,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V26: Se solicita cambio de fecha estimada de inicio, ya que la Orden de Compra actual tiene prórroga hasta el 30 de septiembre de 2025</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</si>
  <si>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V24: Se solicita cambio de Descripción, Valores. Debido a que el nuevo acuerdo marco separó por zonas y Puerto Leguizamón quedó en otra zona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</si>
  <si>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V23. Se solicita cambio de FECHA ESTIMADA DE INICIO DEL PROCESO DE SELECCIÓN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</si>
  <si>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V26: Se solicita cambio de fecha estimada de inicio, ya que la Orden de Compra actual tiene prórroga hasta el 30 de septiembre de 2025</t>
  </si>
  <si>
    <t>V24. Proceso Nuevo
V26: Se solicita cambio de fecha estimada de inicio, ya que la Orden de Compra actual tiene prórroga hasta el 30 de septiembre de 2025</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</si>
  <si>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
V26:El proceso en el mes de julio y agosto se verifico técnica, financiera y jurídicamente, el día 27 de agosto del 2025 fue enviado desde jurídica para revisión y aprobación, una vez aprobado se procede a recoger firmas y radicar para adelantar su contratación.</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</si>
  <si>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
V26:El proceso en el mes de julio y agosto se verifico técnica, financiera y jurídicamente, el día 26 de agosto del 2025 fue enviado desde jurídica para revisión y aprobación, una vez aprobado se procede a recoger firmas y radicar para adelantar su contratación.</t>
  </si>
  <si>
    <t>V1: Programación Vigencia 2025
V10: LAS PRUEBAS EVA Y 360 LA TENEMOS VIGENTES HASTA EL 30 DE MAYO DEL 2025, POR LO ANTERIOR CORREMOS LA FECHA DEL CONTRATO
V18: NO SE RADICO EN CONTRATOS SE SOLICITA CAMBIO DE MES.
V20: SE CAMBIA DE MES NO SE RADICO ENTIEMPOS EN CONTRATOS
V26: El futuro proveedor debe ajustar la propiedad de la licencia en nombre propio para poder adelantar la contratación.</t>
  </si>
  <si>
    <t>V1: Programación Vigencia 2025
V18: ESTA EN ESTRUCTURACION.
V20: SE ESTA A LA ESPERA DE UN PROBABLE AUMENTO DE PRESUPUESTO PARA ADELANTAR ESTA CONTRATACION
V26: Desde la parte finnanciera y tecnica se esta estructurando ajustes a la forma como se establecio el presupuesto, para poder proceder con la verificacion juridica.</t>
  </si>
  <si>
    <t>V1: Programación Vigencia 2025
V18: SE SOLICITA CAMBIO DE MES ESTA EN ESTRUTURACION
V26:Se encuentra verificado desde la parte tecnica, financiera y juridica enviado a contratos para verificacion y cargue del proceso el dia 22 de agosto del 2025.</t>
  </si>
  <si>
    <t>V20: Proceso nuevo
V26: Se ajusta cotizaciones y necesidad de contratacion.</t>
  </si>
  <si>
    <t>V20: Proceso nuevo
V26: Se encuentra verificado por la parte tecnica y ajustado con observaciones de la parte juridica, pendiente de verificacion y aprobacion de parte financiera para dar continuidad al proceso de contratacion.</t>
  </si>
  <si>
    <t xml:space="preserve">LILIANA MARGARITA </t>
  </si>
  <si>
    <t>V22: Proceso Nuevo
V26: se ajusta valor total del contrato, el futuro contratista tenian pendiente de ajuste hoja de vida sigep y certificados de experiencia, afiliacion a salud, por lo tanto no fue posible radicar en tiempo el contrato.</t>
  </si>
  <si>
    <t>MATEO FLORIANO</t>
  </si>
  <si>
    <t>V22: Proceso Nuevo
V26: Se ajusta valor del contrato, el futuro contratista tenia pendiente de ajustar certificaciones laborales y sigep, por lo anterior no fue posible radicar en tiempo el contrato.</t>
  </si>
  <si>
    <t>V22: Proceso Nuevo
V26:No se tiene hoja de vida del futuro contratista pendiente de instrucciones.</t>
  </si>
  <si>
    <t>JONATAN BLADIMIR DURAN RANGEL</t>
  </si>
  <si>
    <t>V20: Proceso nuevo
V26: Se asigna hoja de vida del futuro contratista para el mes de septiembre.</t>
  </si>
  <si>
    <t>Se requiere de un profesional para proponer dentro del proceso de modernizacion la trasformacion digital para la UAEMC.</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</si>
  <si>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
V23: Se ajusta fecha de inicio del proceso
V26: Se ajusta fecha de inicio del proceso, ya que se venció el proceso del acuerdo marco en la página de Colombia compra, se ajusta la fuente de recursos ya que el CDP se generó por fuente propios.</t>
  </si>
  <si>
    <t>V10: Linea nueva
V18: Se ajusta fecha estimada de inicio del proceso y  fecha final actual 
V23: Se cambia inicio de mes
V26:Se ajusta fecha de inicio del proceso y la modalidad de contratación, ya que teniendo en cuenta la prorroga del acuerdo marco en la página de colombia compra, se decidió realizar este proceso por esta modalidad,  se ajusta la fuente de recursos por disponibilidad presupuestal.</t>
  </si>
  <si>
    <t>189 - PRESTAR LOS SERVICIOS PROFESIONALES CON AUTONOMIA TECNICA Y ADMINISTRATIVA PARA BRINDAR APOYO JURÍDICO A LA DIRECCIÓN GENERAL, DE ACUERDO CON LAS CONDICIONES Y ESPECIFICACIONES TÉCNICAS SEÑALADAS .</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</si>
  <si>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
V21: Se solicita cambio mes de radicación, toda vez que no se pudo radicar el proceso.
V22: Se solicita cambio mes de radicación, toda vez que no se pudo radicar el proceso.
V23: Se solicita cambio mes de radicación, toda vez que no se pudo radicar el proceso.
V26: Se solicita cambio mes de radicación, toda vez que no se pudo radicar el proceso y por necesidad de la Dirección General solicitan cambio de perfil, por conseguiente, modificación del objeto.</t>
  </si>
  <si>
    <t>V14: Linea nueva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</si>
  <si>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
V26: Se solicita cambio mes de radicación, toda vez que no se pudo radicar el proceso, debido a que al tener una sola cotización no fue posible realizar el estudio mercado, a la fecha se encuentra estructurado el ep, pendiente de revisión por parte del estructurador jurídico.</t>
  </si>
  <si>
    <t>V18: Proceso Nuevo
V20: Se modifica duración estimada del contrato a 5,5 y valor del contrato, por recursos asignados por planeación
V23: Cambio mes de inicio
V26: Se solicita cambio mes de radicación, toda vez que no se pudo radicar el proceso, debido a la aprobación de la Hoja de Vida de la persona a contratar.</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</si>
  <si>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
V26: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</si>
  <si>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
V26:: Se solicita cambio mes de radicación, toda vez que no se pudo radicar el proceso, debido a que se encuentra en etapa de estructuración por cambios en la parte técnica.</t>
  </si>
  <si>
    <t>V1: Programación Vigencia 2025
V26: Se soliicta modificar el responsable y correo por disposicion de la oficina de tecnologia.</t>
  </si>
  <si>
    <t>SERVICIOS PROFESIONALES</t>
  </si>
  <si>
    <t>CAMILO ANDRES NARANJO VALERO</t>
  </si>
  <si>
    <t>camilo.naranjo@migracioncolombia.gov.co</t>
  </si>
  <si>
    <t>MARCO ANTONIO CHALITAS</t>
  </si>
  <si>
    <t>MÍNIMA CUANTÍA - GRANDES SUPERFICIES</t>
  </si>
  <si>
    <t>V19: Proceso Nuevo
V23: Cambio inicio de mes
V26: Cambio de mes estimado de inicio, disminución de valor y modalidad de contratción ya que los elementos requeridos se encuentran disponibles en su totalidad en las plataformas de Grandes Superficies, lo cual permite su adquisición mediante dicha modalidad, optimizando así los tiempos del proceso contractual.</t>
  </si>
  <si>
    <t>V1: Programación Vigencia 2025
V18: Se cambia mes de inicio
V20: Cambio inicio mes
V23: Cambio inicio de mes
V26:  Se aumenta valor en atención a los requerimientos asociados al servicio de transporte de carga, en el marco de las necesidades operativas de la Entidad.</t>
  </si>
  <si>
    <t>62 - PRESTAR SERVICIOS PROFESIONALES PARA EL IMPULSO DE LA RENOVACIÓN TECNOLÓGICA EN LO RELACIONADO CON EL RECAUDO DE LA UAEMC, EN EL MARCO DEL PROYECTO DE FORTALECIMIENTO DE LAS CAPACIDADES Y EVOLUCIÓN DE LAS TECNOLOGÍAS DE LA INFORMACIÓN.</t>
  </si>
  <si>
    <t>306 - CONTRATAR EL SERVICIO DE TRANSPORTE DE CARGA A NIVEL NACIONAL.</t>
  </si>
  <si>
    <t>580 - PRESTAR SERVICIOS DE PROFESIONALES PARA LA SISTEMATIZACION DE LA INFORMACION PARA EL FORTALECIMIENTO DE LA GESTIÓN DEL TALENTO HUMANO DE LA UAEMC</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</si>
  <si>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 adicionalmente se incrementan los honorarios debido al perfil requerido.</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</si>
  <si>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
V26: Se ajusta modalidad de contratación atendiendo al objeto contractual</t>
  </si>
  <si>
    <t>624 - CONTRATAR LA ADQUISICION Y RENOVACION DE  LECTORAS DE DOCUMENTOS, EN EL MARCO DEL PROYECTO DE FORTALECIMIENTO DE LAS CAPACIDADES Y EVOLUCIÓN DE LAS TECNOLOGÍAS DE LA INFORMACIÓN</t>
  </si>
  <si>
    <t>625 - CONTRATAR LA ADQUISICION DE  EQUIPOS DE COMPUTO E IMPRESORAS, EN EL MARCO DEL PROYECTO DE FORTALECIMIENTO DE LAS CAPACIDADES Y EVOLUCIÓN DE LAS TECNOLOGÍAS DE LA INFORMACIÓN</t>
  </si>
  <si>
    <t>626 - CONTRATAR LA ADQUISICION DE  LICENCIAMIENTO OFIMÁTICO, EN EL MARCO DEL PROYECTO DE FORTALECIMIENTO DE LAS CAPACIDADES Y EVOLUCIÓN DE LAS TECNOLOGÍAS DE LA INFORMACIÓN</t>
  </si>
  <si>
    <t>627 - PRESTACIÓN DE SERVICIOS PROFESIONALES EN LAS DIFERENTES ACTIVIDADES DEL PROCESO DE GESTIÓN JURÍDICA</t>
  </si>
  <si>
    <t>628 - CONTRATAR EL DISEÑO Y SUMINISTRO DE SEÑALIZACIÓN EN BRAILLE PARA LOS CENTROS FACILITADORES DE SERVICIOS MIGRATORIOS, PARA EL FORTALECIMIENTO INSTITUCIONAL DEL SERVICIO A LA CIUDADANÍA Y DE ACCIONES PARA LA PARTICIPACIÓN DEMOCRÁTICA DE LA POBLACIÓN MIGRANTE Y COMUNIDADES DE ACOGIDA, DE ACUERDO CON LAS ESPECIFICACIONES TÉCNICAS DEL ESTUDIO PREVIO.</t>
  </si>
  <si>
    <t>629 - ADQUIRIR 45 DIADEMAS Y 45 CÁMARAS WEB PARA FORTALECER LA PRESTACIÓN DEL SERVICIO AL CIUDADANO EN LOS CFSM Y PCM DE ACUERDO CON LAS CONDICIONES Y ESPECIFICACIONES TÉCNICAS DESCRITAS EN LOS ESTUDIOS PREVIOS.</t>
  </si>
  <si>
    <t>630 - PRESTAR SERVICIOS PROFESIONALES PARA LA FORMULACION, SEGUIMIENTO Y EVALUACION DE INICIATIVAS DE COOPERACION INTERNACIONAL PARA EL FORTALECIMIENTO INSTITUCIONAL DEL SERVICIO A LA CIUDADANÍA Y DE ACCIONES PARA LA PARTICIPACIÓN DEMOCRÁTICA DE LA POBLACIÓN MIGRANTE Y COMUNIDADES DE ACOGIDA, DE ACUERDO CON LAS ESPECIFICACIONES TÉCNICAS DEL ESTUDIO PREVIO.</t>
  </si>
  <si>
    <t>631 - PRESTAR SERVICIOS PROFESIONALES PARA  LA FORMULACIÓN DE POLÍTICAS DE RELACIÓN ESTADO-CIUDADANO  PARA EL FORTALECIMIENTO INSTITUCIONAL DEL SERVICIO A LA CIUDADANÍA Y DE ACCIONES PARA LA PARTICIPACIÓN DEMOCRÁTICA DE LA POBLACIÓN MIGRANTE Y COMUNIDADES DE ACOGIDA, DE ACUERDO CON LAS ESPECIFICACIONES TÉCNICAS DEL ESTUDIO PREVIO.</t>
  </si>
  <si>
    <t>632 - PRESTAR SERVICIOS PROFESIONALES ESPECIALIZADOS PARA IDENTIFICAR, EVALUAR Y PROPONER LA ARQUITECTURA TECNOLÓGICA DENTRO DE LA MODERNIZACIÓN INSTITUCIONAL PARA EL FORTALECIMIENTO DE LA GESTIÓN DEL TALENTO HUMANO.</t>
  </si>
  <si>
    <t>43211612;45121506;43211600</t>
  </si>
  <si>
    <t>OTIN - 125</t>
  </si>
  <si>
    <t>OTIN - 126</t>
  </si>
  <si>
    <t>OTIN - 127</t>
  </si>
  <si>
    <t>DG - 39</t>
  </si>
  <si>
    <t>STH - 71</t>
  </si>
  <si>
    <t>V25: Proceso Nuevo</t>
  </si>
  <si>
    <t>V26: Proceso Nuevo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</si>
</sst>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s>
  <fonts count="28"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color theme="10"/>
      <name val="Arial Narrow"/>
      <family val="2"/>
    </font>
    <font>
      <sz val="11"/>
      <name val="Calibri"/>
      <family val="2"/>
      <scheme val="minor"/>
    </font>
    <font>
      <sz val="11"/>
      <color rgb="FF222222"/>
      <name val="Calibri"/>
      <family val="2"/>
      <scheme val="minor"/>
    </font>
    <font>
      <sz val="11"/>
      <color rgb="FF000000"/>
      <name val="Arial Narrow"/>
      <family val="2"/>
    </font>
    <font>
      <sz val="11"/>
      <color rgb="FFFF0000"/>
      <name val="Calibri"/>
      <family val="2"/>
      <scheme val="minor"/>
    </font>
    <font>
      <sz val="11"/>
      <color rgb="FFFF0000"/>
      <name val="Arial Narrow"/>
      <family val="2"/>
    </font>
    <font>
      <u/>
      <sz val="11"/>
      <name val="Calibri"/>
      <family val="2"/>
      <scheme val="minor"/>
    </font>
  </fonts>
  <fills count="17">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
      <patternFill patternType="solid">
        <fgColor rgb="FF00B0F0"/>
        <bgColor indexed="64"/>
      </patternFill>
    </fill>
    <fill>
      <patternFill patternType="solid">
        <fgColor theme="5"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84">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193">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9"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167" fontId="12"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173" fontId="12" fillId="0" borderId="1" xfId="0" applyNumberFormat="1" applyFont="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0" fontId="14" fillId="0" borderId="0" xfId="0" applyFont="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1" fillId="0" borderId="1" xfId="4" applyFont="1" applyFill="1" applyBorder="1" applyAlignment="1">
      <alignment horizontal="center" vertical="center" wrapText="1"/>
    </xf>
    <xf numFmtId="0" fontId="10" fillId="0" borderId="1" xfId="0" applyFont="1" applyBorder="1" applyAlignment="1">
      <alignment horizontal="center" vertical="center"/>
    </xf>
    <xf numFmtId="172" fontId="10" fillId="0" borderId="1" xfId="18" applyNumberFormat="1" applyFont="1" applyFill="1" applyBorder="1" applyAlignment="1">
      <alignment horizontal="center" vertical="center"/>
    </xf>
    <xf numFmtId="0" fontId="11" fillId="0" borderId="1" xfId="0" applyFont="1" applyBorder="1" applyAlignment="1">
      <alignment horizontal="center" vertical="center"/>
    </xf>
    <xf numFmtId="172" fontId="12" fillId="0" borderId="1" xfId="18" applyNumberFormat="1" applyFont="1" applyFill="1" applyBorder="1" applyAlignment="1">
      <alignment horizontal="right" vertical="center" wrapText="1"/>
    </xf>
    <xf numFmtId="172" fontId="10" fillId="0" borderId="1" xfId="18" applyNumberFormat="1" applyFont="1" applyFill="1" applyBorder="1" applyAlignment="1">
      <alignment horizontal="right" vertical="center"/>
    </xf>
    <xf numFmtId="42" fontId="10" fillId="0" borderId="0" xfId="1" applyFont="1" applyFill="1" applyAlignment="1">
      <alignment horizontal="right" vertical="center" wrapText="1"/>
    </xf>
    <xf numFmtId="172" fontId="11" fillId="10" borderId="1" xfId="18" applyNumberFormat="1" applyFont="1" applyFill="1" applyBorder="1" applyAlignment="1">
      <alignment horizontal="right" vertical="center" wrapText="1"/>
    </xf>
    <xf numFmtId="172" fontId="11" fillId="11" borderId="1" xfId="18" applyNumberFormat="1" applyFont="1" applyFill="1" applyBorder="1" applyAlignment="1">
      <alignment horizontal="right" vertical="center" wrapText="1"/>
    </xf>
    <xf numFmtId="172" fontId="12" fillId="0" borderId="1" xfId="18" applyNumberFormat="1" applyFont="1" applyFill="1" applyBorder="1" applyAlignment="1">
      <alignment horizontal="right" vertical="center"/>
    </xf>
    <xf numFmtId="172" fontId="10" fillId="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172" fontId="10" fillId="0" borderId="1" xfId="18" applyNumberFormat="1" applyFont="1" applyFill="1" applyBorder="1" applyAlignment="1">
      <alignment horizontal="center" vertical="center" wrapText="1"/>
    </xf>
    <xf numFmtId="0" fontId="12" fillId="9" borderId="1" xfId="0" applyFont="1" applyFill="1" applyBorder="1" applyAlignment="1">
      <alignment horizontal="center" vertical="center" wrapText="1"/>
    </xf>
    <xf numFmtId="0" fontId="0" fillId="0" borderId="1" xfId="0" applyBorder="1"/>
    <xf numFmtId="42" fontId="12" fillId="0" borderId="1" xfId="0" applyNumberFormat="1" applyFont="1" applyBorder="1" applyAlignment="1">
      <alignment horizontal="center" vertical="center" wrapText="1"/>
    </xf>
    <xf numFmtId="0" fontId="4" fillId="0" borderId="1" xfId="4" applyFill="1" applyBorder="1" applyAlignment="1">
      <alignment horizontal="center" vertical="center" wrapText="1"/>
    </xf>
    <xf numFmtId="42" fontId="10" fillId="0" borderId="1" xfId="1" applyFont="1"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1" fontId="10" fillId="0" borderId="1" xfId="0" applyNumberFormat="1" applyFont="1" applyBorder="1" applyAlignment="1">
      <alignment horizontal="center" vertical="center" wrapText="1"/>
    </xf>
    <xf numFmtId="0" fontId="10" fillId="0" borderId="0" xfId="0" applyFont="1" applyAlignment="1">
      <alignment horizontal="center" vertical="center"/>
    </xf>
    <xf numFmtId="42" fontId="12" fillId="0" borderId="1" xfId="64" applyNumberFormat="1" applyFont="1" applyFill="1" applyBorder="1" applyAlignment="1">
      <alignment horizontal="center" vertical="center" wrapText="1"/>
    </xf>
    <xf numFmtId="172" fontId="12" fillId="0" borderId="1" xfId="25" applyNumberFormat="1" applyFont="1" applyFill="1" applyBorder="1" applyAlignment="1">
      <alignment horizontal="right" vertical="center" wrapText="1"/>
    </xf>
    <xf numFmtId="172" fontId="12" fillId="0" borderId="1" xfId="25" applyNumberFormat="1" applyFont="1" applyFill="1" applyBorder="1" applyAlignment="1">
      <alignment horizontal="center" vertical="center" wrapText="1"/>
    </xf>
    <xf numFmtId="4" fontId="12"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0" fillId="0" borderId="1" xfId="0" applyBorder="1" applyAlignment="1">
      <alignment horizontal="center" vertical="center" wrapText="1"/>
    </xf>
    <xf numFmtId="0" fontId="11" fillId="10" borderId="0" xfId="0" applyFont="1" applyFill="1" applyAlignment="1">
      <alignment horizontal="center" vertical="center" wrapText="1"/>
    </xf>
    <xf numFmtId="0" fontId="0" fillId="0" borderId="0" xfId="0" applyAlignment="1">
      <alignment horizontal="center" vertical="center" wrapText="1"/>
    </xf>
    <xf numFmtId="0" fontId="22" fillId="0" borderId="1" xfId="0" applyFont="1" applyBorder="1" applyAlignment="1">
      <alignment horizontal="center" vertical="center" wrapText="1"/>
    </xf>
    <xf numFmtId="42" fontId="11" fillId="10" borderId="1" xfId="64"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43" fontId="12" fillId="14" borderId="1" xfId="111" applyFont="1" applyFill="1" applyBorder="1" applyAlignment="1">
      <alignment horizontal="center" vertical="center" wrapText="1"/>
    </xf>
    <xf numFmtId="43" fontId="12" fillId="0" borderId="1" xfId="111" applyFont="1" applyBorder="1" applyAlignment="1">
      <alignment horizontal="center" vertical="center" wrapText="1"/>
    </xf>
    <xf numFmtId="42" fontId="4" fillId="0" borderId="1" xfId="4" applyNumberFormat="1" applyFill="1" applyBorder="1" applyAlignment="1">
      <alignment horizontal="center" vertical="center" wrapText="1"/>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167" fontId="11" fillId="10" borderId="1" xfId="0" applyNumberFormat="1" applyFont="1" applyFill="1" applyBorder="1" applyAlignment="1">
      <alignment horizontal="center" vertical="center" wrapText="1"/>
    </xf>
    <xf numFmtId="0" fontId="19" fillId="10" borderId="1" xfId="0" applyFont="1" applyFill="1" applyBorder="1" applyAlignment="1">
      <alignment horizontal="center" vertical="center" wrapText="1"/>
    </xf>
    <xf numFmtId="0" fontId="4" fillId="9" borderId="1" xfId="4" applyFill="1" applyBorder="1" applyAlignment="1">
      <alignment horizontal="center" vertical="center" wrapText="1"/>
    </xf>
    <xf numFmtId="42" fontId="12" fillId="9" borderId="1" xfId="1" applyFont="1" applyFill="1" applyBorder="1" applyAlignment="1">
      <alignment horizontal="center" vertical="center" wrapText="1"/>
    </xf>
    <xf numFmtId="172" fontId="12" fillId="9" borderId="1" xfId="18" applyNumberFormat="1" applyFont="1" applyFill="1" applyBorder="1" applyAlignment="1">
      <alignment horizontal="right" vertical="center" wrapText="1"/>
    </xf>
    <xf numFmtId="172" fontId="12" fillId="9" borderId="1" xfId="18" applyNumberFormat="1" applyFont="1" applyFill="1" applyBorder="1" applyAlignment="1">
      <alignment horizontal="center" vertical="center" wrapText="1"/>
    </xf>
    <xf numFmtId="0" fontId="12" fillId="15" borderId="1" xfId="0" applyFont="1" applyFill="1" applyBorder="1" applyAlignment="1">
      <alignment horizontal="center" vertical="center" wrapText="1"/>
    </xf>
    <xf numFmtId="172" fontId="12" fillId="15" borderId="1" xfId="64" applyNumberFormat="1" applyFont="1" applyFill="1" applyBorder="1" applyAlignment="1">
      <alignment horizontal="right" vertical="center" wrapText="1"/>
    </xf>
    <xf numFmtId="172" fontId="12" fillId="15" borderId="1" xfId="64" applyNumberFormat="1" applyFont="1" applyFill="1" applyBorder="1" applyAlignment="1">
      <alignment horizontal="center" vertical="center" wrapText="1"/>
    </xf>
    <xf numFmtId="172" fontId="12" fillId="0" borderId="1" xfId="64" applyNumberFormat="1"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24" fillId="0" borderId="3" xfId="0" applyFont="1" applyFill="1" applyBorder="1" applyAlignment="1">
      <alignment horizontal="center" vertical="center" wrapText="1"/>
    </xf>
    <xf numFmtId="44" fontId="12" fillId="0" borderId="5" xfId="18" applyFont="1" applyFill="1" applyBorder="1" applyAlignment="1">
      <alignment horizontal="center" vertical="center" wrapText="1"/>
    </xf>
    <xf numFmtId="0" fontId="4" fillId="0" borderId="3" xfId="4" applyFill="1" applyBorder="1" applyAlignment="1">
      <alignment horizontal="center" vertical="center" wrapText="1"/>
    </xf>
    <xf numFmtId="0" fontId="0" fillId="0" borderId="0" xfId="0" applyFill="1"/>
    <xf numFmtId="0" fontId="12" fillId="0" borderId="3" xfId="0" applyFont="1" applyFill="1" applyBorder="1" applyAlignment="1">
      <alignment horizontal="right" vertical="center" wrapText="1"/>
    </xf>
    <xf numFmtId="44" fontId="12" fillId="0" borderId="4" xfId="18" applyFont="1" applyFill="1" applyBorder="1" applyAlignment="1">
      <alignment horizontal="center" vertical="center" wrapText="1"/>
    </xf>
    <xf numFmtId="0" fontId="0" fillId="0" borderId="1" xfId="0" applyFill="1" applyBorder="1"/>
    <xf numFmtId="44" fontId="12" fillId="0" borderId="1" xfId="18" applyFont="1" applyFill="1" applyBorder="1" applyAlignment="1">
      <alignment horizontal="center" vertical="center" wrapText="1"/>
    </xf>
    <xf numFmtId="0" fontId="24" fillId="0" borderId="1"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5" xfId="0" applyFont="1" applyFill="1" applyBorder="1" applyAlignment="1">
      <alignment horizontal="center" vertical="center" wrapText="1"/>
    </xf>
    <xf numFmtId="44" fontId="12" fillId="0" borderId="5" xfId="0" applyNumberFormat="1" applyFont="1" applyFill="1" applyBorder="1" applyAlignment="1">
      <alignment horizontal="center" vertical="center" wrapText="1"/>
    </xf>
    <xf numFmtId="0" fontId="4" fillId="0" borderId="5" xfId="4" applyFill="1" applyBorder="1" applyAlignment="1">
      <alignment horizontal="center" vertical="center" wrapText="1"/>
    </xf>
    <xf numFmtId="0" fontId="24" fillId="0" borderId="5" xfId="0" applyFont="1" applyFill="1" applyBorder="1" applyAlignment="1">
      <alignment horizontal="center" vertical="center" wrapText="1"/>
    </xf>
    <xf numFmtId="0" fontId="23" fillId="0" borderId="1" xfId="0" applyFont="1" applyFill="1" applyBorder="1" applyAlignment="1">
      <alignment horizontal="center" wrapText="1"/>
    </xf>
    <xf numFmtId="0" fontId="1" fillId="9" borderId="1" xfId="0" applyFont="1" applyFill="1" applyBorder="1" applyAlignment="1">
      <alignment horizontal="center" vertical="center" wrapText="1"/>
    </xf>
    <xf numFmtId="42" fontId="12" fillId="9" borderId="1" xfId="0" applyNumberFormat="1" applyFont="1" applyFill="1" applyBorder="1" applyAlignment="1">
      <alignment horizontal="center" vertical="center" wrapText="1"/>
    </xf>
    <xf numFmtId="0" fontId="10" fillId="9" borderId="1" xfId="0" applyFont="1" applyFill="1" applyBorder="1" applyAlignment="1">
      <alignment horizontal="center" vertical="center" wrapText="1"/>
    </xf>
    <xf numFmtId="172" fontId="10" fillId="9" borderId="1" xfId="18" applyNumberFormat="1" applyFont="1" applyFill="1" applyBorder="1" applyAlignment="1">
      <alignment horizontal="right" vertical="center"/>
    </xf>
    <xf numFmtId="172" fontId="10" fillId="9" borderId="1" xfId="18" applyNumberFormat="1" applyFont="1" applyFill="1" applyBorder="1" applyAlignment="1">
      <alignment horizontal="center" vertical="center"/>
    </xf>
    <xf numFmtId="42" fontId="12" fillId="0" borderId="1" xfId="112" applyFont="1" applyFill="1" applyBorder="1" applyAlignment="1">
      <alignment horizontal="center" vertical="center" wrapText="1"/>
    </xf>
    <xf numFmtId="0" fontId="16" fillId="0" borderId="1" xfId="4" applyFont="1" applyFill="1" applyBorder="1" applyAlignment="1">
      <alignment horizontal="center" vertical="center" wrapText="1"/>
    </xf>
    <xf numFmtId="172" fontId="12" fillId="0" borderId="1" xfId="118" applyNumberFormat="1" applyFont="1" applyFill="1" applyBorder="1" applyAlignment="1">
      <alignment horizontal="center" vertical="center" wrapText="1"/>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172" fontId="12" fillId="0" borderId="1" xfId="118" applyNumberFormat="1" applyFont="1" applyFill="1" applyBorder="1" applyAlignment="1">
      <alignment horizontal="right" vertical="center" wrapText="1"/>
    </xf>
    <xf numFmtId="0" fontId="12" fillId="9" borderId="1" xfId="0" applyFont="1" applyFill="1" applyBorder="1" applyAlignment="1">
      <alignment horizontal="center" vertical="center" wrapText="1"/>
    </xf>
    <xf numFmtId="0" fontId="1" fillId="15" borderId="1" xfId="0" applyFont="1" applyFill="1" applyBorder="1" applyAlignment="1">
      <alignment horizontal="center" vertical="center" wrapText="1"/>
    </xf>
    <xf numFmtId="42" fontId="10" fillId="9" borderId="1" xfId="1" applyFont="1" applyFill="1" applyBorder="1" applyAlignment="1">
      <alignment horizontal="center" vertical="center" wrapText="1"/>
    </xf>
    <xf numFmtId="42" fontId="10" fillId="9" borderId="1" xfId="0" applyNumberFormat="1" applyFont="1" applyFill="1" applyBorder="1" applyAlignment="1">
      <alignment horizontal="center" vertical="center" wrapText="1"/>
    </xf>
    <xf numFmtId="4" fontId="12" fillId="9" borderId="1" xfId="0" applyNumberFormat="1" applyFont="1" applyFill="1" applyBorder="1" applyAlignment="1">
      <alignment horizontal="center" vertical="center" wrapText="1"/>
    </xf>
    <xf numFmtId="42" fontId="10" fillId="15" borderId="1" xfId="1" applyFont="1" applyFill="1" applyBorder="1" applyAlignment="1">
      <alignment horizontal="center" vertical="center" wrapText="1"/>
    </xf>
    <xf numFmtId="0" fontId="12" fillId="16" borderId="1" xfId="0" applyFont="1" applyFill="1" applyBorder="1" applyAlignment="1">
      <alignment horizontal="center" vertical="center" wrapText="1"/>
    </xf>
    <xf numFmtId="0" fontId="12" fillId="16" borderId="1" xfId="2" applyFont="1" applyFill="1" applyBorder="1" applyAlignment="1">
      <alignment horizontal="center" vertical="center" wrapText="1"/>
    </xf>
    <xf numFmtId="0" fontId="12" fillId="16" borderId="1" xfId="0" applyFont="1" applyFill="1" applyBorder="1" applyAlignment="1">
      <alignment horizontal="center" vertical="center"/>
    </xf>
    <xf numFmtId="0" fontId="11" fillId="16" borderId="1" xfId="2" applyFont="1" applyFill="1" applyBorder="1" applyAlignment="1">
      <alignment horizontal="center" vertical="center" wrapText="1"/>
    </xf>
    <xf numFmtId="0" fontId="11" fillId="0" borderId="0" xfId="0" applyFont="1" applyFill="1" applyAlignment="1">
      <alignment horizontal="center" vertical="center" wrapText="1"/>
    </xf>
    <xf numFmtId="44" fontId="26" fillId="0" borderId="0" xfId="18" applyFont="1" applyAlignment="1">
      <alignment horizontal="center" vertical="center" wrapText="1"/>
    </xf>
    <xf numFmtId="172" fontId="12" fillId="15" borderId="1" xfId="18" applyNumberFormat="1" applyFont="1" applyFill="1" applyBorder="1" applyAlignment="1">
      <alignment horizontal="right" vertical="center" wrapText="1"/>
    </xf>
    <xf numFmtId="172" fontId="12" fillId="15" borderId="1" xfId="18" applyNumberFormat="1" applyFont="1" applyFill="1" applyBorder="1" applyAlignment="1">
      <alignment horizontal="center" vertical="center" wrapText="1"/>
    </xf>
    <xf numFmtId="42" fontId="12" fillId="15" borderId="1" xfId="1" applyFont="1" applyFill="1" applyBorder="1" applyAlignment="1">
      <alignment horizontal="center" vertical="center" wrapText="1"/>
    </xf>
    <xf numFmtId="172" fontId="12" fillId="0" borderId="1" xfId="64" applyNumberFormat="1" applyFont="1" applyFill="1" applyBorder="1" applyAlignment="1">
      <alignment horizontal="right"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172" fontId="12" fillId="0" borderId="1" xfId="18" applyNumberFormat="1" applyFont="1" applyFill="1" applyBorder="1" applyAlignment="1">
      <alignment horizontal="center" vertical="center"/>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0" fontId="12" fillId="0" borderId="1" xfId="0" quotePrefix="1" applyFont="1" applyFill="1" applyBorder="1" applyAlignment="1">
      <alignment horizontal="center" vertical="center" wrapText="1"/>
    </xf>
    <xf numFmtId="170" fontId="12" fillId="0" borderId="1" xfId="0" applyNumberFormat="1" applyFont="1" applyFill="1" applyBorder="1" applyAlignment="1">
      <alignment horizontal="center" vertical="center" wrapText="1"/>
    </xf>
    <xf numFmtId="171" fontId="12" fillId="0" borderId="1" xfId="0" applyNumberFormat="1" applyFont="1" applyFill="1" applyBorder="1" applyAlignment="1">
      <alignment horizontal="center" vertical="center" wrapText="1"/>
    </xf>
    <xf numFmtId="167"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2" fillId="0" borderId="0" xfId="0" applyFont="1" applyFill="1" applyAlignment="1">
      <alignment horizontal="center" vertical="center" wrapText="1"/>
    </xf>
    <xf numFmtId="42" fontId="10" fillId="0" borderId="1" xfId="0" applyNumberFormat="1" applyFont="1" applyFill="1" applyBorder="1" applyAlignment="1">
      <alignment horizontal="center" vertical="center" wrapText="1"/>
    </xf>
    <xf numFmtId="1" fontId="10" fillId="0" borderId="1" xfId="0" applyNumberFormat="1" applyFont="1" applyFill="1" applyBorder="1" applyAlignment="1">
      <alignment horizontal="center" vertical="center" wrapText="1"/>
    </xf>
    <xf numFmtId="4" fontId="12" fillId="0" borderId="1" xfId="0" applyNumberFormat="1" applyFont="1" applyFill="1" applyBorder="1" applyAlignment="1">
      <alignment horizontal="center" vertical="center" wrapText="1"/>
    </xf>
    <xf numFmtId="3" fontId="1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42" fontId="12" fillId="0" borderId="1"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173" fontId="12" fillId="0" borderId="1" xfId="0" applyNumberFormat="1" applyFont="1" applyFill="1" applyBorder="1" applyAlignment="1">
      <alignment horizontal="center" vertical="center" wrapText="1"/>
    </xf>
    <xf numFmtId="43" fontId="12" fillId="0" borderId="1" xfId="111" applyFont="1" applyFill="1" applyBorder="1" applyAlignment="1">
      <alignment horizontal="center" vertical="center" wrapText="1"/>
    </xf>
    <xf numFmtId="0" fontId="14" fillId="0" borderId="0" xfId="0" applyFont="1" applyFill="1" applyAlignment="1">
      <alignment horizontal="center" vertical="center" wrapText="1"/>
    </xf>
    <xf numFmtId="0" fontId="10" fillId="0" borderId="0" xfId="0" applyFont="1" applyFill="1" applyAlignment="1">
      <alignment horizontal="center" vertical="center"/>
    </xf>
    <xf numFmtId="0" fontId="11" fillId="0" borderId="0" xfId="0" applyFont="1" applyFill="1" applyAlignment="1">
      <alignment horizontal="center" vertical="center"/>
    </xf>
    <xf numFmtId="0" fontId="10" fillId="0" borderId="0" xfId="0" applyFont="1" applyFill="1" applyAlignment="1">
      <alignment horizontal="center" wrapText="1"/>
    </xf>
    <xf numFmtId="0" fontId="0" fillId="0" borderId="0" xfId="0" applyFill="1" applyAlignment="1">
      <alignment horizontal="center" vertical="center" wrapText="1"/>
    </xf>
    <xf numFmtId="0" fontId="3" fillId="0" borderId="0" xfId="0" applyFont="1" applyFill="1" applyAlignment="1">
      <alignment horizontal="center" vertical="center" wrapText="1"/>
    </xf>
    <xf numFmtId="44" fontId="26" fillId="0" borderId="0" xfId="18" applyFont="1" applyFill="1" applyAlignment="1">
      <alignment horizontal="center" vertical="center" wrapText="1"/>
    </xf>
    <xf numFmtId="0" fontId="25" fillId="0" borderId="0" xfId="0" applyFont="1" applyFill="1" applyAlignment="1">
      <alignment horizontal="center" vertical="center" wrapText="1"/>
    </xf>
    <xf numFmtId="0" fontId="12" fillId="0" borderId="2" xfId="0" applyFont="1" applyFill="1" applyBorder="1" applyAlignment="1">
      <alignment horizontal="center" vertical="center" wrapText="1"/>
    </xf>
    <xf numFmtId="0" fontId="26" fillId="0" borderId="0" xfId="0" applyFont="1" applyFill="1" applyAlignment="1">
      <alignment horizontal="center" vertical="center" wrapText="1"/>
    </xf>
    <xf numFmtId="44" fontId="12" fillId="9" borderId="1" xfId="18" applyFont="1" applyFill="1" applyBorder="1" applyAlignment="1">
      <alignment horizontal="center" vertical="center" wrapText="1"/>
    </xf>
    <xf numFmtId="44" fontId="12" fillId="9" borderId="1" xfId="0" applyNumberFormat="1" applyFont="1" applyFill="1" applyBorder="1" applyAlignment="1">
      <alignment horizontal="center" vertical="center" wrapText="1"/>
    </xf>
    <xf numFmtId="0" fontId="24" fillId="9" borderId="1" xfId="0" applyFont="1" applyFill="1" applyBorder="1" applyAlignment="1">
      <alignment horizontal="center" vertical="center" wrapText="1"/>
    </xf>
    <xf numFmtId="0" fontId="10" fillId="9" borderId="0" xfId="0" applyFont="1" applyFill="1" applyAlignment="1">
      <alignment horizontal="center" vertical="center" wrapText="1"/>
    </xf>
    <xf numFmtId="0" fontId="12" fillId="9" borderId="1" xfId="2"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0" fontId="27" fillId="9" borderId="1" xfId="4" applyFont="1" applyFill="1" applyBorder="1" applyAlignment="1">
      <alignment horizontal="center" vertical="center" wrapText="1"/>
    </xf>
    <xf numFmtId="0" fontId="11" fillId="9" borderId="0" xfId="0" applyFont="1" applyFill="1" applyAlignment="1">
      <alignment horizontal="center" vertical="center" wrapText="1"/>
    </xf>
    <xf numFmtId="0" fontId="16" fillId="9" borderId="1" xfId="4" applyFont="1" applyFill="1" applyBorder="1" applyAlignment="1">
      <alignment horizontal="center" vertical="center" wrapText="1"/>
    </xf>
    <xf numFmtId="0" fontId="12" fillId="9" borderId="0" xfId="0" applyFont="1" applyFill="1" applyAlignment="1">
      <alignment horizontal="center" vertical="center" wrapText="1"/>
    </xf>
    <xf numFmtId="0" fontId="0" fillId="9" borderId="1" xfId="0" applyFill="1" applyBorder="1"/>
    <xf numFmtId="0" fontId="0" fillId="9" borderId="0" xfId="0" applyFill="1"/>
    <xf numFmtId="0" fontId="12" fillId="9" borderId="1" xfId="0" applyFont="1" applyFill="1" applyBorder="1" applyAlignment="1">
      <alignment horizontal="right" vertical="center" wrapText="1"/>
    </xf>
  </cellXfs>
  <cellStyles count="184">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0] 2 2" xfId="170" xr:uid="{9EDA50B5-66AE-4E33-997F-229614A466F5}"/>
    <cellStyle name="Comma [0] 3" xfId="136" xr:uid="{33CBE445-76C4-4A1F-9E5B-37DB8037BBFA}"/>
    <cellStyle name="Comma 2" xfId="97" xr:uid="{084485CE-DEE1-4296-9142-A15BDFC107B2}"/>
    <cellStyle name="Comma 2 2" xfId="169" xr:uid="{0568CD75-FA48-4CA2-82CB-E7D3EC0D0C50}"/>
    <cellStyle name="Comma 3" xfId="108" xr:uid="{A8B65259-54C9-488E-9D1B-F07F9EDBD217}"/>
    <cellStyle name="Comma 3 2" xfId="180" xr:uid="{DE9E5D6E-1A5A-4A32-ABC2-3BBD65DEB718}"/>
    <cellStyle name="Comma 4" xfId="135" xr:uid="{345EA2D9-5460-4B18-B4D9-0D35BA226EF5}"/>
    <cellStyle name="Currency" xfId="9" xr:uid="{00000000-0005-0000-0000-000003000000}"/>
    <cellStyle name="Currency [0]" xfId="40" xr:uid="{EA41DEC7-F695-4841-98BE-B070F79FF12F}"/>
    <cellStyle name="Currency [0] 2" xfId="96" xr:uid="{D96B99B9-C75D-40E1-88B8-35B9D214E3B7}"/>
    <cellStyle name="Currency [0] 2 2" xfId="168" xr:uid="{F2F9EB92-8918-412E-81F7-362909E95FE2}"/>
    <cellStyle name="Currency [0] 3" xfId="134" xr:uid="{B5D9FE5B-5E8A-44D2-9496-E5CD9F584CAB}"/>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xfId="111" builtinId="3"/>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2 2 2" xfId="163" xr:uid="{90781336-3AF7-44E8-A0A6-CF904478130E}"/>
    <cellStyle name="Millares [0] 10 2 2 2 2 3" xfId="129" xr:uid="{8BFE74E4-D9CA-44DC-A49C-33C162A34D21}"/>
    <cellStyle name="Millares [0] 10 2 2 2 3" xfId="78" xr:uid="{86D13EBF-3D20-4851-8D80-1DCBE1BDC321}"/>
    <cellStyle name="Millares [0] 10 2 2 2 3 2" xfId="150" xr:uid="{96BD2E50-4AAF-4BD1-9384-CBF1115F5E19}"/>
    <cellStyle name="Millares [0] 10 2 2 2 4" xfId="117" xr:uid="{B500BF2E-1608-4920-B35A-94B409ED303B}"/>
    <cellStyle name="Millares [0] 10 2 2 3" xfId="21" xr:uid="{00000000-0005-0000-0000-00000D000000}"/>
    <cellStyle name="Millares [0] 10 2 2 3 2" xfId="37" xr:uid="{0717E72D-B028-4370-8640-3BBD110240EF}"/>
    <cellStyle name="Millares [0] 10 2 2 3 2 2" xfId="95" xr:uid="{FE31949B-1BBC-4542-93FA-710B48C34B84}"/>
    <cellStyle name="Millares [0] 10 2 2 3 2 2 2" xfId="167" xr:uid="{5B09B6EC-3B41-48ED-9590-CEF6EA04A321}"/>
    <cellStyle name="Millares [0] 10 2 2 3 2 3" xfId="133" xr:uid="{27128A4F-51DE-4C3C-9B65-87AFA1BB0F21}"/>
    <cellStyle name="Millares [0] 10 2 2 3 3" xfId="82" xr:uid="{A09A7AE7-455B-4771-8CE6-011E586FE966}"/>
    <cellStyle name="Millares [0] 10 2 2 3 3 2" xfId="154" xr:uid="{024537ED-5208-4143-9C65-261DF882B906}"/>
    <cellStyle name="Millares [0] 10 2 2 3 4" xfId="121" xr:uid="{0A881B46-E2D5-4E02-8BBC-39B6B1FA829C}"/>
    <cellStyle name="Millares [0] 10 2 2 4" xfId="28" xr:uid="{7004B804-CB5B-46C2-BD80-CA5FDE65BD3D}"/>
    <cellStyle name="Millares [0] 10 2 2 4 2" xfId="87" xr:uid="{B1825C08-00F6-41B9-B546-543C1A2C35DA}"/>
    <cellStyle name="Millares [0] 10 2 2 4 2 2" xfId="159" xr:uid="{6EE7358A-BF7B-4716-A924-4638A691BB0E}"/>
    <cellStyle name="Millares [0] 10 2 2 4 3" xfId="125" xr:uid="{1CFDDD83-B999-40FA-8EEF-8FBE6C6DCA26}"/>
    <cellStyle name="Millares [0] 10 2 2 5" xfId="74" xr:uid="{AC41A3CE-DB46-4F00-AD91-CFB24981D7D0}"/>
    <cellStyle name="Millares [0] 10 2 2 5 2" xfId="146" xr:uid="{99F15016-369A-4A18-BFFA-7D0E675DA7F2}"/>
    <cellStyle name="Millares [0] 10 2 2 6" xfId="113" xr:uid="{3DEE24BF-A440-4A6B-878E-2124FC96DF38}"/>
    <cellStyle name="Millares [0] 2" xfId="15" xr:uid="{00000000-0005-0000-0000-00000E000000}"/>
    <cellStyle name="Millares [0] 2 2" xfId="31" xr:uid="{9500FF92-0C2D-47BD-B0D9-2B6A5BB10910}"/>
    <cellStyle name="Millares [0] 2 2 2" xfId="89" xr:uid="{9F39DF9A-A3C7-424C-96E8-91C8D6DFA907}"/>
    <cellStyle name="Millares [0] 2 2 2 2" xfId="161" xr:uid="{2C0F4BDD-B0E9-408E-8065-0C0E70EF9E25}"/>
    <cellStyle name="Millares [0] 2 2 3" xfId="127" xr:uid="{993E59C3-DF30-4F54-96E1-E2A97A0FA0A2}"/>
    <cellStyle name="Millares [0] 2 3" xfId="69" xr:uid="{E8718FA6-BF2C-4362-B98B-11B48FB8B11E}"/>
    <cellStyle name="Millares [0] 2 3 2" xfId="105" xr:uid="{9BDAFAC7-19A4-41DC-9675-62FBEFF09058}"/>
    <cellStyle name="Millares [0] 2 3 2 2" xfId="177" xr:uid="{77323C48-66BC-43F5-88BE-01F74A36F06C}"/>
    <cellStyle name="Millares [0] 2 3 3" xfId="142" xr:uid="{BFDDF8F9-ADCE-4D3A-8E87-507F5F9B7E89}"/>
    <cellStyle name="Millares [0] 2 4" xfId="76" xr:uid="{A824F586-F09F-4F88-81C3-943D1F46E034}"/>
    <cellStyle name="Millares [0] 2 4 2" xfId="148" xr:uid="{1BC63685-16FA-487B-9BD6-26FF855D87B8}"/>
    <cellStyle name="Millares [0] 2 5" xfId="115" xr:uid="{36E47508-EE1C-4F94-AD97-E6E486F85AD6}"/>
    <cellStyle name="Millares [0] 3" xfId="19" xr:uid="{00000000-0005-0000-0000-00000F000000}"/>
    <cellStyle name="Millares [0] 3 2" xfId="35" xr:uid="{E1263EEB-5932-4E6D-93D9-D1E05B27AF42}"/>
    <cellStyle name="Millares [0] 3 2 2" xfId="93" xr:uid="{0AD6B9E2-8DBE-475B-91B3-02198A8D962E}"/>
    <cellStyle name="Millares [0] 3 2 2 2" xfId="165" xr:uid="{0D05E99B-3090-495A-95F0-2A0411145860}"/>
    <cellStyle name="Millares [0] 3 2 3" xfId="131" xr:uid="{23CCBC2E-7717-442C-B1D6-659A902AE3DA}"/>
    <cellStyle name="Millares [0] 3 3" xfId="80" xr:uid="{421816F1-8B86-469E-826C-06582203C823}"/>
    <cellStyle name="Millares [0] 3 3 2" xfId="152" xr:uid="{A16B47C1-DFF0-4977-95C3-91CA841DA36B}"/>
    <cellStyle name="Millares [0] 3 4" xfId="119" xr:uid="{7D383758-30BC-4EAD-B34A-5FCAAD785D6F}"/>
    <cellStyle name="Millares [0] 4" xfId="26" xr:uid="{41CFC5B5-E8E2-48A7-BBCB-A513A5204197}"/>
    <cellStyle name="Millares [0] 4 2" xfId="85" xr:uid="{55ABD177-F2EE-4CCE-83C7-86A18A506C92}"/>
    <cellStyle name="Millares [0] 4 2 2" xfId="157" xr:uid="{FA98F9A7-09AF-485B-BA4B-041D656D3E0A}"/>
    <cellStyle name="Millares [0] 4 3" xfId="123" xr:uid="{0C9C418C-2771-47A1-A7B4-530FAAE0476D}"/>
    <cellStyle name="Millares [0] 5" xfId="62" xr:uid="{C58583B4-6631-4FDC-B64B-693BBC9DF5C5}"/>
    <cellStyle name="Millares [0] 5 2" xfId="100" xr:uid="{DE3BEBF0-D2BA-4141-8224-DD0FADC5DFE5}"/>
    <cellStyle name="Millares [0] 5 2 2" xfId="172" xr:uid="{F9F318F9-664A-49FE-9483-152C02D3053F}"/>
    <cellStyle name="Millares [0] 5 3" xfId="137" xr:uid="{15CAD55C-F97A-4291-9E45-15CBEE72042E}"/>
    <cellStyle name="Millares [0] 6" xfId="181" xr:uid="{64C207B6-BA65-4606-AB57-53E52F2C26C8}"/>
    <cellStyle name="Millares 2" xfId="23" xr:uid="{234348B3-89EE-48BA-B792-11CCEAED1EBD}"/>
    <cellStyle name="Millares 2 2" xfId="68" xr:uid="{1557F854-409D-4551-84BC-3C663454E177}"/>
    <cellStyle name="Millares 2 2 2" xfId="104" xr:uid="{C54B400A-C833-4A23-8135-9E53491C0192}"/>
    <cellStyle name="Millares 2 2 2 2" xfId="176" xr:uid="{329889E5-FDC6-497D-87D0-9920308F19E7}"/>
    <cellStyle name="Millares 2 2 3" xfId="141" xr:uid="{2A749D50-06FE-4FD8-AF1E-A616B8032F9E}"/>
    <cellStyle name="Millares 2 3" xfId="63" xr:uid="{48066FC7-E303-4E84-A894-F337A38118E5}"/>
    <cellStyle name="Millares 2 3 2" xfId="101" xr:uid="{C184C05C-6D12-48F2-8649-5267E2900D48}"/>
    <cellStyle name="Millares 2 3 2 2" xfId="173" xr:uid="{19C15941-9D7D-4F91-8B5A-0FCEFB3CF339}"/>
    <cellStyle name="Millares 2 3 3" xfId="138" xr:uid="{2903E8A7-82DB-410D-9A5B-23436DF520FB}"/>
    <cellStyle name="Millares 2 4" xfId="83" xr:uid="{A7267068-45AE-49C3-8733-24EAF73F9B43}"/>
    <cellStyle name="Millares 2 4 2" xfId="155" xr:uid="{4164044C-32DE-4651-97C1-ABB495DE2B09}"/>
    <cellStyle name="Millares 2 5" xfId="122" xr:uid="{8E8AC4B9-5F9C-4FA4-BA89-E92788953897}"/>
    <cellStyle name="Millares 3" xfId="66" xr:uid="{288702B4-CC23-444B-BC7E-A585B3DED442}"/>
    <cellStyle name="Millares 3 2" xfId="102" xr:uid="{5DFD3FA5-B441-4AE5-91B7-70EE489B69DB}"/>
    <cellStyle name="Millares 3 2 2" xfId="174" xr:uid="{5BE3C41C-082E-44B1-8306-2D2A50A83040}"/>
    <cellStyle name="Millares 3 3" xfId="139" xr:uid="{653A282E-1AC7-4BAC-948E-89619B511A34}"/>
    <cellStyle name="Millares 4" xfId="67" xr:uid="{06EA7FC9-4BCE-4241-90F6-8090957565BE}"/>
    <cellStyle name="Millares 4 2" xfId="103" xr:uid="{AC3B4629-B12F-461C-841C-BE0683432F85}"/>
    <cellStyle name="Millares 4 2 2" xfId="175" xr:uid="{D9035401-C60D-4087-AD3D-7F7C63DB58C5}"/>
    <cellStyle name="Millares 4 3" xfId="140" xr:uid="{69BC7D81-81B7-42FA-BA72-9127A14323F8}"/>
    <cellStyle name="Millares 5" xfId="70" xr:uid="{59D3F22C-CEEE-4BA0-BA83-4E39DCDC9D6F}"/>
    <cellStyle name="Millares 5 2" xfId="106" xr:uid="{A67E9EAB-6042-40C8-9BEC-83B568762B03}"/>
    <cellStyle name="Millares 5 2 2" xfId="178" xr:uid="{E4DC98EB-DE50-4C81-96E2-9910808AE8AD}"/>
    <cellStyle name="Millares 5 3" xfId="143" xr:uid="{D7480645-EE8F-4732-9F2A-88F017BF3AB4}"/>
    <cellStyle name="Millares 6" xfId="71" xr:uid="{1BD3C0E2-A799-42B8-85E0-D75525217A51}"/>
    <cellStyle name="Millares 6 2" xfId="107" xr:uid="{3DEF84E0-7054-4F65-A110-93024AA68CAD}"/>
    <cellStyle name="Millares 6 2 2" xfId="179" xr:uid="{AF0C0136-5A80-473D-B569-2B712943FC8E}"/>
    <cellStyle name="Millares 6 3" xfId="144" xr:uid="{CF9BB3F1-9A46-4009-B7CF-C0A6EE6B32A0}"/>
    <cellStyle name="Millares 7" xfId="183" xr:uid="{20FADD7A-A387-4094-83F3-D6870F1E9E6A}"/>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2 2 2" xfId="160" xr:uid="{F37419F0-BAA1-4F3D-A5A6-1A86BAECB946}"/>
    <cellStyle name="Moneda [0] 2 2 3" xfId="126" xr:uid="{9AC3DA4C-E502-405F-B9CA-477C64F1974F}"/>
    <cellStyle name="Moneda [0] 2 3" xfId="65" xr:uid="{5F754A20-0F72-49DC-AE48-DAC946D1F8AB}"/>
    <cellStyle name="Moneda [0] 2 4" xfId="75" xr:uid="{AC95B9AB-6FAF-4176-B18C-9685576D06DC}"/>
    <cellStyle name="Moneda [0] 2 4 2" xfId="147" xr:uid="{1B4DED25-E0AE-4C4E-A443-09B569637F92}"/>
    <cellStyle name="Moneda [0] 2 5" xfId="114" xr:uid="{8ADB3F19-EDE7-4797-8052-5796C4A2F4B5}"/>
    <cellStyle name="Moneda [0] 3" xfId="16" xr:uid="{00000000-0005-0000-0000-000013000000}"/>
    <cellStyle name="Moneda [0] 3 2" xfId="32" xr:uid="{84754D6E-D5CB-4177-943A-667D97054C5A}"/>
    <cellStyle name="Moneda [0] 3 2 2" xfId="90" xr:uid="{79B40910-E49F-49B1-ACC7-4B41E6131EC6}"/>
    <cellStyle name="Moneda [0] 3 2 2 2" xfId="162" xr:uid="{1EBBF3FE-55A5-4EAA-9393-E8C3535C9E79}"/>
    <cellStyle name="Moneda [0] 3 2 3" xfId="128" xr:uid="{2D960903-86C9-4FE1-AD84-553463E55BB3}"/>
    <cellStyle name="Moneda [0] 3 3" xfId="77" xr:uid="{BC610DDC-1DBC-493C-9D56-8724703A357F}"/>
    <cellStyle name="Moneda [0] 3 3 2" xfId="149" xr:uid="{6720EAF0-4B7A-4CD9-AFA3-9ECD43AAAD84}"/>
    <cellStyle name="Moneda [0] 3 4" xfId="116" xr:uid="{3953B15F-E24C-4902-9987-6E41AAC3E86E}"/>
    <cellStyle name="Moneda [0] 4" xfId="20" xr:uid="{00000000-0005-0000-0000-000014000000}"/>
    <cellStyle name="Moneda [0] 4 2" xfId="36" xr:uid="{74CF1852-0C70-48DE-A15C-51D08B8D4E0E}"/>
    <cellStyle name="Moneda [0] 4 2 2" xfId="94" xr:uid="{2883DC64-D24D-4565-AC40-EC746C2E7959}"/>
    <cellStyle name="Moneda [0] 4 2 2 2" xfId="166" xr:uid="{66E57018-41F9-43A4-AB95-47B848F13792}"/>
    <cellStyle name="Moneda [0] 4 2 3" xfId="132" xr:uid="{431AA61D-2700-4195-9E72-6D95EC59DA98}"/>
    <cellStyle name="Moneda [0] 4 3" xfId="81" xr:uid="{A59E4229-E9B0-4544-A926-64EF70E798D2}"/>
    <cellStyle name="Moneda [0] 4 3 2" xfId="153" xr:uid="{A7EFEA8D-CE1A-4556-877B-18F5EC4A872D}"/>
    <cellStyle name="Moneda [0] 4 4" xfId="120" xr:uid="{BC5CE538-B00C-42F7-BEDC-4A7506DBECC2}"/>
    <cellStyle name="Moneda [0] 5" xfId="27" xr:uid="{E0767741-7845-40A4-B309-82A79AE3A302}"/>
    <cellStyle name="Moneda [0] 5 2" xfId="86" xr:uid="{D89059B1-89D3-46C8-8BAD-667372AC85E1}"/>
    <cellStyle name="Moneda [0] 5 2 2" xfId="158" xr:uid="{D84D0F88-1AF3-46B7-A66B-F727A7294214}"/>
    <cellStyle name="Moneda [0] 5 3" xfId="124" xr:uid="{AB909797-23AE-47A2-B1A8-DE51C197FC57}"/>
    <cellStyle name="Moneda [0] 6" xfId="73" xr:uid="{9F391173-4D2D-47ED-84C7-040063129381}"/>
    <cellStyle name="Moneda [0] 6 2" xfId="145" xr:uid="{159BAB84-96CB-41C1-AB77-1918E081D30E}"/>
    <cellStyle name="Moneda [0] 7" xfId="110" xr:uid="{B8258350-4185-45D8-9189-79DA889D46E6}"/>
    <cellStyle name="Moneda [0] 7 2" xfId="182" xr:uid="{B6B904F5-71FC-4043-8C1F-73566510BD38}"/>
    <cellStyle name="Moneda [0] 8" xfId="112" xr:uid="{57D82290-6AFB-48E9-899A-A2E5EF072CCA}"/>
    <cellStyle name="Moneda 2" xfId="25" xr:uid="{7F3DBA66-9661-48F8-9627-D4E745F7E6EB}"/>
    <cellStyle name="Moneda 2 2" xfId="64" xr:uid="{775B28FD-2CF5-4CD1-8643-6919BF42528C}"/>
    <cellStyle name="Moneda 2 3" xfId="84" xr:uid="{7E94D3B0-BA5E-4F22-8947-87FFF4D84CE9}"/>
    <cellStyle name="Moneda 2 3 2" xfId="156" xr:uid="{52C7A44F-62DF-40DA-86B7-CC33314B0A6D}"/>
    <cellStyle name="Moneda 3" xfId="34" xr:uid="{2A9BE718-95A2-4D00-86B3-D8D1E990A5E8}"/>
    <cellStyle name="Moneda 3 2" xfId="72" xr:uid="{60761C65-BC59-418F-8C79-F15678CA376A}"/>
    <cellStyle name="Moneda 3 3" xfId="92" xr:uid="{08F2B4BC-D3D4-45EE-91DD-675FF099D2AD}"/>
    <cellStyle name="Moneda 3 3 2" xfId="164" xr:uid="{4CB67FCF-1214-4970-9622-28DB72A5C0CE}"/>
    <cellStyle name="Moneda 3 4" xfId="130" xr:uid="{641D6E21-9CB2-4B0D-B62E-BE041A8FE08F}"/>
    <cellStyle name="Moneda 4" xfId="79" xr:uid="{1EB4AC81-8EE4-49FF-86EB-401A8500874B}"/>
    <cellStyle name="Moneda 4 2" xfId="151" xr:uid="{07C55279-8CAD-45FA-8915-F6E1A5862083}"/>
    <cellStyle name="Moneda 5" xfId="99" xr:uid="{502EFE88-330A-44C3-9A0C-E7E461D77546}"/>
    <cellStyle name="Moneda 5 2" xfId="171" xr:uid="{D4DC0401-4CE1-4301-84C7-E40413AF3620}"/>
    <cellStyle name="Moneda 6" xfId="118" xr:uid="{FE11478B-D154-4E8F-8E52-CBF43B76E074}"/>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357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745500</xdr:colOff>
      <xdr:row>49</xdr:row>
      <xdr:rowOff>153724</xdr:rowOff>
    </xdr:to>
    <xdr:pic>
      <xdr:nvPicPr>
        <xdr:cNvPr id="2" name="Imagen 1">
          <a:extLst>
            <a:ext uri="{FF2B5EF4-FFF2-40B4-BE49-F238E27FC236}">
              <a16:creationId xmlns:a16="http://schemas.microsoft.com/office/drawing/2014/main" id="{B16AB66D-E844-43C5-BBE8-6476580A922C}"/>
            </a:ext>
          </a:extLst>
        </xdr:cNvPr>
        <xdr:cNvPicPr>
          <a:picLocks noChangeAspect="1"/>
        </xdr:cNvPicPr>
      </xdr:nvPicPr>
      <xdr:blipFill>
        <a:blip xmlns:r="http://schemas.openxmlformats.org/officeDocument/2006/relationships" r:embed="rId1"/>
        <a:stretch>
          <a:fillRect/>
        </a:stretch>
      </xdr:blipFill>
      <xdr:spPr>
        <a:xfrm>
          <a:off x="0" y="0"/>
          <a:ext cx="18271500" cy="94882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maria.aguirre@migracioncolombia.gov.co" TargetMode="External"/><Relationship Id="rId21" Type="http://schemas.openxmlformats.org/officeDocument/2006/relationships/hyperlink" Target="mailto:johana.oviedo@migracioncolombia.gov.co" TargetMode="External"/><Relationship Id="rId324" Type="http://schemas.openxmlformats.org/officeDocument/2006/relationships/hyperlink" Target="mailto:carlos.useche@migracioncolombia.gov.co" TargetMode="External"/><Relationship Id="rId531" Type="http://schemas.openxmlformats.org/officeDocument/2006/relationships/hyperlink" Target="mailto:alexis.morales@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sandra.martinez@migracioncolombia.gov.co" TargetMode="External"/><Relationship Id="rId475" Type="http://schemas.openxmlformats.org/officeDocument/2006/relationships/hyperlink" Target="mailto:johana.oviedo@migracioncolombia.gov.co" TargetMode="External"/><Relationship Id="rId32" Type="http://schemas.openxmlformats.org/officeDocument/2006/relationships/hyperlink" Target="mailto:raquel.cardozo@migracioncolombia.gov.co" TargetMode="External"/><Relationship Id="rId128" Type="http://schemas.openxmlformats.org/officeDocument/2006/relationships/hyperlink" Target="mailto:nestor.medina@migracioncolombia.gov.co" TargetMode="External"/><Relationship Id="rId335" Type="http://schemas.openxmlformats.org/officeDocument/2006/relationships/hyperlink" Target="mailto:rosa.martinez@migracioncolombia.gov.co" TargetMode="External"/><Relationship Id="rId542" Type="http://schemas.openxmlformats.org/officeDocument/2006/relationships/hyperlink" Target="mailto:johana.oviedo@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fabio.torres@migracioncolombia.gov.co" TargetMode="External"/><Relationship Id="rId279" Type="http://schemas.openxmlformats.org/officeDocument/2006/relationships/hyperlink" Target="mailto:karen.romero@migracioncolombia.gov.co" TargetMode="External"/><Relationship Id="rId486" Type="http://schemas.openxmlformats.org/officeDocument/2006/relationships/hyperlink" Target="mailto:fabio.torres@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felipe.castillo@migracioncolombia.gov.co" TargetMode="External"/><Relationship Id="rId346" Type="http://schemas.openxmlformats.org/officeDocument/2006/relationships/hyperlink" Target="mailto:rosa.martinez@migracioncolombia.gov.co" TargetMode="External"/><Relationship Id="rId553" Type="http://schemas.openxmlformats.org/officeDocument/2006/relationships/hyperlink" Target="mailto:daniel.caballero@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gilmer.amezquita@migracioncolombia.gov.co" TargetMode="External"/><Relationship Id="rId497" Type="http://schemas.openxmlformats.org/officeDocument/2006/relationships/hyperlink" Target="mailto:johana.oviedo@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maria.aguirre@migracioncolombia.gov.co" TargetMode="External"/><Relationship Id="rId217" Type="http://schemas.openxmlformats.org/officeDocument/2006/relationships/hyperlink" Target="mailto:nestor.medina@migracioncolombia.gov.co" TargetMode="External"/><Relationship Id="rId564" Type="http://schemas.openxmlformats.org/officeDocument/2006/relationships/hyperlink" Target="mailto:HELVER.GUZMAN@MIGRACIONCOLOMBIA.GOV.CO" TargetMode="External"/><Relationship Id="rId424" Type="http://schemas.openxmlformats.org/officeDocument/2006/relationships/hyperlink" Target="mailto:gilmer.amezquita@migracioncolombia.gov.co" TargetMode="External"/><Relationship Id="rId270" Type="http://schemas.openxmlformats.org/officeDocument/2006/relationships/hyperlink" Target="mailto:karen.romero@migracioncolombia.gov.co" TargetMode="External"/><Relationship Id="rId65" Type="http://schemas.openxmlformats.org/officeDocument/2006/relationships/hyperlink" Target="mailto:monica.rocha@migracioncolombia.gov.co" TargetMode="External"/><Relationship Id="rId130" Type="http://schemas.openxmlformats.org/officeDocument/2006/relationships/hyperlink" Target="mailto:MARLON.RODRIGUEZ@MIGRACIONCOLOMBIA.GOV.CO" TargetMode="External"/><Relationship Id="rId368" Type="http://schemas.openxmlformats.org/officeDocument/2006/relationships/hyperlink" Target="mailto:tatiana.toloza@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sergio.romero@migracioncolombia.gov.co" TargetMode="External"/><Relationship Id="rId435" Type="http://schemas.openxmlformats.org/officeDocument/2006/relationships/hyperlink" Target="mailto:nestor.medina@migracioncolombia.gov.co" TargetMode="External"/><Relationship Id="rId477" Type="http://schemas.openxmlformats.org/officeDocument/2006/relationships/hyperlink" Target="mailto:johana.oviedo@migracioncolombia.gov.co" TargetMode="External"/><Relationship Id="rId281" Type="http://schemas.openxmlformats.org/officeDocument/2006/relationships/hyperlink" Target="mailto:hernando.gonzalez@migracioncolombia.gov.co" TargetMode="External"/><Relationship Id="rId337" Type="http://schemas.openxmlformats.org/officeDocument/2006/relationships/hyperlink" Target="mailto:rosa.martinez@migracioncolombia.gov.co" TargetMode="External"/><Relationship Id="rId502" Type="http://schemas.openxmlformats.org/officeDocument/2006/relationships/hyperlink" Target="mailto:sandra.vega@migracioncolombia.gov.co" TargetMode="External"/><Relationship Id="rId34" Type="http://schemas.openxmlformats.org/officeDocument/2006/relationships/hyperlink" Target="mailto:alvaro.vargas@migracioncolombia.gov.co/leonardo.sierr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johana.oviedo@migracioncolombia.gov.co" TargetMode="External"/><Relationship Id="rId379" Type="http://schemas.openxmlformats.org/officeDocument/2006/relationships/hyperlink" Target="mailto:sandra.vega@migracioncolombia.gov.co" TargetMode="External"/><Relationship Id="rId544" Type="http://schemas.openxmlformats.org/officeDocument/2006/relationships/hyperlink" Target="mailto:johana.oviedo@migracioncolombia.gov.co" TargetMode="External"/><Relationship Id="rId7" Type="http://schemas.openxmlformats.org/officeDocument/2006/relationships/hyperlink" Target="mailto:oscar.valderrama@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jose.ruiz@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juan.arcos@migracioncolombia.gov.co" TargetMode="External"/><Relationship Id="rId446" Type="http://schemas.openxmlformats.org/officeDocument/2006/relationships/hyperlink" Target="mailto:martha.ramos@migracioncolombia.gov.co" TargetMode="External"/><Relationship Id="rId250" Type="http://schemas.openxmlformats.org/officeDocument/2006/relationships/hyperlink" Target="mailto:rosa.martinez@migracioncolombia.gov.co" TargetMode="External"/><Relationship Id="rId292" Type="http://schemas.openxmlformats.org/officeDocument/2006/relationships/hyperlink" Target="mailto:johana.oviedo@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johana.oviedo@migracioncolombia.gov.co" TargetMode="External"/><Relationship Id="rId45" Type="http://schemas.openxmlformats.org/officeDocument/2006/relationships/hyperlink" Target="mailto:MARIA.HURTADO@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felipe.castillo@migracioncolombia.gov.co" TargetMode="External"/><Relationship Id="rId348" Type="http://schemas.openxmlformats.org/officeDocument/2006/relationships/hyperlink" Target="mailto:MARLON.RODRIGUEZ@MIGRACIONCOLOMBIA.GOV.CO" TargetMode="External"/><Relationship Id="rId513" Type="http://schemas.openxmlformats.org/officeDocument/2006/relationships/hyperlink" Target="mailto:jorge.tirado@migracioncolombia.gov.co" TargetMode="External"/><Relationship Id="rId555" Type="http://schemas.openxmlformats.org/officeDocument/2006/relationships/hyperlink" Target="mailto:HELVER.GUZMAN@MIGRACIONCOLOMBIA.GOV.CO" TargetMode="External"/><Relationship Id="rId152" Type="http://schemas.openxmlformats.org/officeDocument/2006/relationships/hyperlink" Target="mailto:nestor.medin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gilmer.amezquita@migracioncolombia.gov.co" TargetMode="External"/><Relationship Id="rId457" Type="http://schemas.openxmlformats.org/officeDocument/2006/relationships/hyperlink" Target="mailto:MARIA.HURTADO@MIGRACIONCOLOMBIA.GOV.CO" TargetMode="External"/><Relationship Id="rId261" Type="http://schemas.openxmlformats.org/officeDocument/2006/relationships/hyperlink" Target="mailto:susan.perez@migracioncolombia.gov.co" TargetMode="External"/><Relationship Id="rId499" Type="http://schemas.openxmlformats.org/officeDocument/2006/relationships/hyperlink" Target="mailto:isabel.castro@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juan.arcos@migracioncolombia.gov.co" TargetMode="External"/><Relationship Id="rId524" Type="http://schemas.openxmlformats.org/officeDocument/2006/relationships/hyperlink" Target="mailto:HELVER.GUZMAN@MIGRACIONCOLOMBIA.GOV.CO" TargetMode="External"/><Relationship Id="rId566" Type="http://schemas.openxmlformats.org/officeDocument/2006/relationships/hyperlink" Target="mailto:monica.rocha@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rosa.martinez@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oscar.gomez@migracioncolombia.gov.co" TargetMode="External"/><Relationship Id="rId426" Type="http://schemas.openxmlformats.org/officeDocument/2006/relationships/hyperlink" Target="mailto:maria.aguirre@migracioncolombia.gov.co" TargetMode="External"/><Relationship Id="rId230" Type="http://schemas.openxmlformats.org/officeDocument/2006/relationships/hyperlink" Target="mailto:diego.lopez@migracioncolombia.gov.co" TargetMode="External"/><Relationship Id="rId468" Type="http://schemas.openxmlformats.org/officeDocument/2006/relationships/hyperlink" Target="mailto:catalina.escallon@migracioncolombia.gov.co" TargetMode="External"/><Relationship Id="rId25" Type="http://schemas.openxmlformats.org/officeDocument/2006/relationships/hyperlink" Target="mailto:angela.jimen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rosa.martinez@migracioncolombia.gov.co" TargetMode="External"/><Relationship Id="rId328" Type="http://schemas.openxmlformats.org/officeDocument/2006/relationships/hyperlink" Target="mailto:nestor.medina@migracioncolombia.gov.co" TargetMode="External"/><Relationship Id="rId535" Type="http://schemas.openxmlformats.org/officeDocument/2006/relationships/hyperlink" Target="mailto:maria.aguirre@migracioncolombia.gov.co" TargetMode="External"/><Relationship Id="rId132" Type="http://schemas.openxmlformats.org/officeDocument/2006/relationships/hyperlink" Target="mailto:MARIA.HURTAD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Maria.aguirre@migracioncolombia.gov.co" TargetMode="External"/><Relationship Id="rId241" Type="http://schemas.openxmlformats.org/officeDocument/2006/relationships/hyperlink" Target="mailto:carlos.useche@migracioncolombia.gov.co" TargetMode="External"/><Relationship Id="rId437" Type="http://schemas.openxmlformats.org/officeDocument/2006/relationships/hyperlink" Target="mailto:maria.aguirre@migracioncolombia.gov.co" TargetMode="External"/><Relationship Id="rId479" Type="http://schemas.openxmlformats.org/officeDocument/2006/relationships/hyperlink" Target="mailto:tatiana.toloza@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oscar.obando@migracioncolombia.gov.co" TargetMode="External"/><Relationship Id="rId339" Type="http://schemas.openxmlformats.org/officeDocument/2006/relationships/hyperlink" Target="mailto:maria.aguirre@migracioncolombia.gov.co" TargetMode="External"/><Relationship Id="rId490" Type="http://schemas.openxmlformats.org/officeDocument/2006/relationships/hyperlink" Target="mailto:johana.oviedo@migracioncolombia.gov.co" TargetMode="External"/><Relationship Id="rId504" Type="http://schemas.openxmlformats.org/officeDocument/2006/relationships/hyperlink" Target="mailto:juan.arcos@migracioncolombia.gov.co" TargetMode="External"/><Relationship Id="rId546" Type="http://schemas.openxmlformats.org/officeDocument/2006/relationships/hyperlink" Target="mailto:rosa.martinez@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yana.gonzalez@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alvaro.vargas@migracioncolombia.gov.co/leonardo.sierra@migracioncolombia.gov.co" TargetMode="External"/><Relationship Id="rId406" Type="http://schemas.openxmlformats.org/officeDocument/2006/relationships/hyperlink" Target="mailto:sandra.vega@migracioncolombia.gov.co" TargetMode="External"/><Relationship Id="rId9" Type="http://schemas.openxmlformats.org/officeDocument/2006/relationships/hyperlink" Target="mailto:sandra.veg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rosa.martinez@migracioncolombia.gov.co" TargetMode="External"/><Relationship Id="rId448" Type="http://schemas.openxmlformats.org/officeDocument/2006/relationships/hyperlink" Target="mailto:susan.perez@migracioncolombia.gov.co" TargetMode="External"/><Relationship Id="rId252" Type="http://schemas.openxmlformats.org/officeDocument/2006/relationships/hyperlink" Target="mailto:gilmer.amezquita@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monica.rocha@migracioncolombia.gov.co" TargetMode="External"/><Relationship Id="rId47" Type="http://schemas.openxmlformats.org/officeDocument/2006/relationships/hyperlink" Target="mailto:edwin.patino@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johana.ovied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oscar.obando@migracioncolombia.gov.co" TargetMode="External"/><Relationship Id="rId557" Type="http://schemas.openxmlformats.org/officeDocument/2006/relationships/hyperlink" Target="mailto:carlos.archila@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rosa.martinez@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hernando.gonzalez@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karen.romero@migracioncolombia.gov.co" TargetMode="External"/><Relationship Id="rId526" Type="http://schemas.openxmlformats.org/officeDocument/2006/relationships/hyperlink" Target="mailto:hernando.gonzalez@migracioncolombia.gov.co" TargetMode="External"/><Relationship Id="rId58" Type="http://schemas.openxmlformats.org/officeDocument/2006/relationships/hyperlink" Target="mailto:maria.bohorquez@migracioncolombia.gov.co" TargetMode="External"/><Relationship Id="rId123" Type="http://schemas.openxmlformats.org/officeDocument/2006/relationships/hyperlink" Target="mailto:maria.aguirre@migracioncolombia.gov.co" TargetMode="External"/><Relationship Id="rId330" Type="http://schemas.openxmlformats.org/officeDocument/2006/relationships/hyperlink" Target="mailto:sonia.arevalo2@migracioncolombia.gov.co" TargetMode="External"/><Relationship Id="rId568" Type="http://schemas.openxmlformats.org/officeDocument/2006/relationships/hyperlink" Target="mailto:monica.rocha@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ana.ortiz@migracioncolombia.gov.co" TargetMode="External"/><Relationship Id="rId428" Type="http://schemas.openxmlformats.org/officeDocument/2006/relationships/hyperlink" Target="mailto:susan.perez@migracioncolombia.gov.co" TargetMode="External"/><Relationship Id="rId232" Type="http://schemas.openxmlformats.org/officeDocument/2006/relationships/hyperlink" Target="mailto:sandra.vega@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oscar.obando@migracioncolombia.gov.co" TargetMode="External"/><Relationship Id="rId27" Type="http://schemas.openxmlformats.org/officeDocument/2006/relationships/hyperlink" Target="mailto:gilmer.amezquita@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537" Type="http://schemas.openxmlformats.org/officeDocument/2006/relationships/hyperlink" Target="mailto:jorge.tirad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aquel.cardozo@migracioncolombia.gov.co" TargetMode="External"/><Relationship Id="rId383" Type="http://schemas.openxmlformats.org/officeDocument/2006/relationships/hyperlink" Target="mailto:francisco.torres@migracioncolombia.gov.co" TargetMode="External"/><Relationship Id="rId439" Type="http://schemas.openxmlformats.org/officeDocument/2006/relationships/hyperlink" Target="mailto:rosa.martinez@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magda.villanueva@migracioncolombia.gov.co" TargetMode="External"/><Relationship Id="rId285" Type="http://schemas.openxmlformats.org/officeDocument/2006/relationships/hyperlink" Target="mailto:hernando.gonzalez@migracioncolombia.gov.co" TargetMode="External"/><Relationship Id="rId450" Type="http://schemas.openxmlformats.org/officeDocument/2006/relationships/hyperlink" Target="mailto:susan.perez@migracioncolombia.gov.co" TargetMode="External"/><Relationship Id="rId506" Type="http://schemas.openxmlformats.org/officeDocument/2006/relationships/hyperlink" Target="mailto:yana.gonzalez@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johana.oviedo@migracioncolombia.gov.co" TargetMode="External"/><Relationship Id="rId548" Type="http://schemas.openxmlformats.org/officeDocument/2006/relationships/hyperlink" Target="mailto:keyner.aparicio@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sandra.vega@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edwin.patino@migracioncolombia.gov.co" TargetMode="External"/><Relationship Id="rId394" Type="http://schemas.openxmlformats.org/officeDocument/2006/relationships/hyperlink" Target="mailto:diego.lopez@migracioncolombia.gov.co" TargetMode="External"/><Relationship Id="rId408" Type="http://schemas.openxmlformats.org/officeDocument/2006/relationships/hyperlink" Target="mailto:sandra.vega@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sandra.vega@migracioncolombia.gov.co" TargetMode="External"/><Relationship Id="rId114" Type="http://schemas.openxmlformats.org/officeDocument/2006/relationships/hyperlink" Target="mailto:maria.aguirre@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yana.gonzalez@migracioncolombia.gov.co" TargetMode="External"/><Relationship Id="rId517" Type="http://schemas.openxmlformats.org/officeDocument/2006/relationships/hyperlink" Target="mailto:nestor.montenegro@migracioncolombia.gov.co" TargetMode="External"/><Relationship Id="rId559" Type="http://schemas.openxmlformats.org/officeDocument/2006/relationships/hyperlink" Target="mailto:alexis.morales@migracioncolombia.gov.co" TargetMode="External"/><Relationship Id="rId60" Type="http://schemas.openxmlformats.org/officeDocument/2006/relationships/hyperlink" Target="mailto:ruben.ariz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ruben.ariza@migracioncolombia.gov.co" TargetMode="External"/><Relationship Id="rId419" Type="http://schemas.openxmlformats.org/officeDocument/2006/relationships/hyperlink" Target="mailto:gilmer.amezquita@migracioncolombia.gov.co" TargetMode="External"/><Relationship Id="rId570" Type="http://schemas.openxmlformats.org/officeDocument/2006/relationships/vmlDrawing" Target="../drawings/vmlDrawing1.vml"/><Relationship Id="rId223" Type="http://schemas.openxmlformats.org/officeDocument/2006/relationships/hyperlink" Target="mailto:nestor.medina@migracioncolombia.gov.co" TargetMode="External"/><Relationship Id="rId430" Type="http://schemas.openxmlformats.org/officeDocument/2006/relationships/hyperlink" Target="mailto:carlos.archila@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Edwin.patino@migracioncolombia.gov.co" TargetMode="External"/><Relationship Id="rId472" Type="http://schemas.openxmlformats.org/officeDocument/2006/relationships/hyperlink" Target="mailto:oscar.obando@migracioncolombia.gov.co" TargetMode="External"/><Relationship Id="rId528" Type="http://schemas.openxmlformats.org/officeDocument/2006/relationships/hyperlink" Target="mailto:marina.villa@migracioncolombia.gov.co" TargetMode="External"/><Relationship Id="rId125" Type="http://schemas.openxmlformats.org/officeDocument/2006/relationships/hyperlink" Target="mailto:nelson.yazo@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MARLON.RODRIGUEZ@MIGRACIONCOLOMBIA.GOV.CO" TargetMode="External"/><Relationship Id="rId374" Type="http://schemas.openxmlformats.org/officeDocument/2006/relationships/hyperlink" Target="mailto:karen.romero@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rosa.martinez@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susan.perez@migracioncolombia.gov.co" TargetMode="External"/><Relationship Id="rId276" Type="http://schemas.openxmlformats.org/officeDocument/2006/relationships/hyperlink" Target="mailto:maria.chaverra@migracioncolombia.gov.co" TargetMode="External"/><Relationship Id="rId441" Type="http://schemas.openxmlformats.org/officeDocument/2006/relationships/hyperlink" Target="mailto:ingrid.galindo@migracioncolombia.gov.co" TargetMode="External"/><Relationship Id="rId483" Type="http://schemas.openxmlformats.org/officeDocument/2006/relationships/hyperlink" Target="mailto:rosa.martinez@migracioncolombia.gov.co" TargetMode="External"/><Relationship Id="rId539" Type="http://schemas.openxmlformats.org/officeDocument/2006/relationships/hyperlink" Target="mailto:johana.oviedo@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JORGE.RODRIGUEZ@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ruben.ariza@migracioncolombia.gov.co" TargetMode="External"/><Relationship Id="rId550" Type="http://schemas.openxmlformats.org/officeDocument/2006/relationships/hyperlink" Target="mailto:karen.canon@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german.rubiano@migracioncolombia.gov.co" TargetMode="External"/><Relationship Id="rId245" Type="http://schemas.openxmlformats.org/officeDocument/2006/relationships/hyperlink" Target="mailto:ingrid.galindo@migracioncolombia.gov.co" TargetMode="External"/><Relationship Id="rId287" Type="http://schemas.openxmlformats.org/officeDocument/2006/relationships/hyperlink" Target="mailto:isabel.castro@migracioncolombia.gov.co" TargetMode="External"/><Relationship Id="rId410" Type="http://schemas.openxmlformats.org/officeDocument/2006/relationships/hyperlink" Target="mailto:edwin.patino@migracioncolombia.gov.co" TargetMode="External"/><Relationship Id="rId452" Type="http://schemas.openxmlformats.org/officeDocument/2006/relationships/hyperlink" Target="mailto:maria.aguirre@migracioncolombia.gov.co" TargetMode="External"/><Relationship Id="rId494" Type="http://schemas.openxmlformats.org/officeDocument/2006/relationships/hyperlink" Target="mailto:johana.oviedo@migracioncolombia.gov.co" TargetMode="External"/><Relationship Id="rId508" Type="http://schemas.openxmlformats.org/officeDocument/2006/relationships/hyperlink" Target="mailto:jhonathan.prieto@migracioncolombia.gov.co" TargetMode="External"/><Relationship Id="rId105" Type="http://schemas.openxmlformats.org/officeDocument/2006/relationships/hyperlink" Target="mailto:felipe.castillo@migracioncolombia.gov.co" TargetMode="External"/><Relationship Id="rId147" Type="http://schemas.openxmlformats.org/officeDocument/2006/relationships/hyperlink" Target="mailto:Andrea.perez@migt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oscar.obando@migracioncolombia.gov.co" TargetMode="External"/><Relationship Id="rId51" Type="http://schemas.openxmlformats.org/officeDocument/2006/relationships/hyperlink" Target="mailto:marina.villa@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monica.rocha@migracioncolombia.gov.co" TargetMode="External"/><Relationship Id="rId561" Type="http://schemas.openxmlformats.org/officeDocument/2006/relationships/hyperlink" Target="mailto:leonardo.sierra@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juan.velez@migracioncolombia.gov.co" TargetMode="External"/><Relationship Id="rId298" Type="http://schemas.openxmlformats.org/officeDocument/2006/relationships/hyperlink" Target="mailto:nestor.medina@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johana.oviedo@migracioncolombia.gov.co" TargetMode="External"/><Relationship Id="rId519" Type="http://schemas.openxmlformats.org/officeDocument/2006/relationships/hyperlink" Target="mailto:alvaro.vargas@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carlos.useche@migracioncolombia.gov.co" TargetMode="External"/><Relationship Id="rId530" Type="http://schemas.openxmlformats.org/officeDocument/2006/relationships/hyperlink" Target="mailto:sandra.vega@migracioncolombia.gov.co" TargetMode="External"/><Relationship Id="rId20" Type="http://schemas.openxmlformats.org/officeDocument/2006/relationships/hyperlink" Target="mailto:hernando.gonzalez@migracioncolombia.gov.co" TargetMode="External"/><Relationship Id="rId62" Type="http://schemas.openxmlformats.org/officeDocument/2006/relationships/hyperlink" Target="mailto:catalina.escallon@migracioncolombia.gov.co" TargetMode="External"/><Relationship Id="rId365" Type="http://schemas.openxmlformats.org/officeDocument/2006/relationships/hyperlink" Target="mailto:maria.bohorquez@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sandra.vega@migracioncolombia.gov.co" TargetMode="External"/><Relationship Id="rId432" Type="http://schemas.openxmlformats.org/officeDocument/2006/relationships/hyperlink" Target="mailto:shirley.prieto@migracioncolombia.gov.co" TargetMode="External"/><Relationship Id="rId474" Type="http://schemas.openxmlformats.org/officeDocument/2006/relationships/hyperlink" Target="mailto:nestor.medina@migracioncolombia.gov.co" TargetMode="External"/><Relationship Id="rId127" Type="http://schemas.openxmlformats.org/officeDocument/2006/relationships/hyperlink" Target="mailto:rosa.martinez@migracioncolombia.gov.co" TargetMode="External"/><Relationship Id="rId31" Type="http://schemas.openxmlformats.org/officeDocument/2006/relationships/hyperlink" Target="mailto:susan.perez@migracioncolombia.gov.co" TargetMode="External"/><Relationship Id="rId73" Type="http://schemas.openxmlformats.org/officeDocument/2006/relationships/hyperlink" Target="mailto:shirley.prieto@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carlos.useche@migracioncolombia.gov.co" TargetMode="External"/><Relationship Id="rId376" Type="http://schemas.openxmlformats.org/officeDocument/2006/relationships/hyperlink" Target="mailto:rosa.martinez@migracioncolombia.gov.co" TargetMode="External"/><Relationship Id="rId541" Type="http://schemas.openxmlformats.org/officeDocument/2006/relationships/hyperlink" Target="mailto:johana.oviedo@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gilmer.amezquita@migracioncolombia.gov.co" TargetMode="External"/><Relationship Id="rId278" Type="http://schemas.openxmlformats.org/officeDocument/2006/relationships/hyperlink" Target="mailto:susan.perez@migracioncolombia.gov.co" TargetMode="External"/><Relationship Id="rId401" Type="http://schemas.openxmlformats.org/officeDocument/2006/relationships/hyperlink" Target="mailto:rosa.martinez@migracioncolombia.gov.co" TargetMode="External"/><Relationship Id="rId443" Type="http://schemas.openxmlformats.org/officeDocument/2006/relationships/hyperlink" Target="mailto:ingrid.galindo@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gilmer.amezquita@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monica.rocha@migracioncolombia.gov.co" TargetMode="External"/><Relationship Id="rId138" Type="http://schemas.openxmlformats.org/officeDocument/2006/relationships/hyperlink" Target="mailto:oscar.gomez@migracioncolombia.gov.co" TargetMode="External"/><Relationship Id="rId345" Type="http://schemas.openxmlformats.org/officeDocument/2006/relationships/hyperlink" Target="mailto:maria.aguirre@migracioncolombia.gov.co" TargetMode="External"/><Relationship Id="rId387" Type="http://schemas.openxmlformats.org/officeDocument/2006/relationships/hyperlink" Target="mailto:maria.aguirre@migracioncolombia.gov.co" TargetMode="External"/><Relationship Id="rId510" Type="http://schemas.openxmlformats.org/officeDocument/2006/relationships/hyperlink" Target="mailto:sandra.vega@migracioncolombia.gov.co" TargetMode="External"/><Relationship Id="rId552" Type="http://schemas.openxmlformats.org/officeDocument/2006/relationships/hyperlink" Target="mailto:marly.berbesi@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johana.oviedo@migracioncolombia.gov.co" TargetMode="External"/><Relationship Id="rId412" Type="http://schemas.openxmlformats.org/officeDocument/2006/relationships/hyperlink" Target="mailto:gilmer.amezquita@migracioncolombia.gov.co" TargetMode="External"/><Relationship Id="rId107" Type="http://schemas.openxmlformats.org/officeDocument/2006/relationships/hyperlink" Target="mailto:felipe.castillo@migracioncolombia.gov.co" TargetMode="External"/><Relationship Id="rId289" Type="http://schemas.openxmlformats.org/officeDocument/2006/relationships/hyperlink" Target="mailto:oscar.obando@migracioncolombia.gov.co" TargetMode="External"/><Relationship Id="rId454" Type="http://schemas.openxmlformats.org/officeDocument/2006/relationships/hyperlink" Target="mailto:MARIA.HURTADO@MIGRACIONCOLOMBIA.GOV.CO" TargetMode="External"/><Relationship Id="rId496" Type="http://schemas.openxmlformats.org/officeDocument/2006/relationships/hyperlink" Target="mailto:hernando.gonzalez@migracioncolombia.gov.co" TargetMode="External"/><Relationship Id="rId11" Type="http://schemas.openxmlformats.org/officeDocument/2006/relationships/hyperlink" Target="mailto:hernando.gonzalez@migracioncolombia.gov.co" TargetMode="External"/><Relationship Id="rId53" Type="http://schemas.openxmlformats.org/officeDocument/2006/relationships/hyperlink" Target="mailto:felipe.castillo@migracioncolombia.gov.co" TargetMode="External"/><Relationship Id="rId149" Type="http://schemas.openxmlformats.org/officeDocument/2006/relationships/hyperlink" Target="mailto:carlos.useche@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sandra.vega@migracioncolombia.gov.co" TargetMode="External"/><Relationship Id="rId398" Type="http://schemas.openxmlformats.org/officeDocument/2006/relationships/hyperlink" Target="mailto:nestor.medina@migracioncolombia.gov.co" TargetMode="External"/><Relationship Id="rId521" Type="http://schemas.openxmlformats.org/officeDocument/2006/relationships/hyperlink" Target="mailto:gustavo.echandia@migracioncolombia.gov.co" TargetMode="External"/><Relationship Id="rId563" Type="http://schemas.openxmlformats.org/officeDocument/2006/relationships/hyperlink" Target="mailto:francisco.torres@migracioncolombiu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rosa.martinez@migracioncolombia.gov.co" TargetMode="External"/><Relationship Id="rId465" Type="http://schemas.openxmlformats.org/officeDocument/2006/relationships/hyperlink" Target="mailto:johana.oviedo@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rosa.martinez@migracioncolombia.gov.co" TargetMode="External"/><Relationship Id="rId118" Type="http://schemas.openxmlformats.org/officeDocument/2006/relationships/hyperlink" Target="mailto:sandra.vega@migracioncolombia.gov.co" TargetMode="External"/><Relationship Id="rId325" Type="http://schemas.openxmlformats.org/officeDocument/2006/relationships/hyperlink" Target="mailto:nestor.medina@migracioncolombia.gov.co" TargetMode="External"/><Relationship Id="rId367" Type="http://schemas.openxmlformats.org/officeDocument/2006/relationships/hyperlink" Target="mailto:catalina.escallon@migracioncolombia.gov.co" TargetMode="External"/><Relationship Id="rId532" Type="http://schemas.openxmlformats.org/officeDocument/2006/relationships/hyperlink" Target="mailto:sandra.vega@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karen.romero@migracioncolombia.gov.co" TargetMode="External"/><Relationship Id="rId434" Type="http://schemas.openxmlformats.org/officeDocument/2006/relationships/hyperlink" Target="mailto:nestor.medina@migracioncolombia.gov.co" TargetMode="External"/><Relationship Id="rId476" Type="http://schemas.openxmlformats.org/officeDocument/2006/relationships/hyperlink" Target="mailto:johana.oviedo@migracioncolombia.gov.co" TargetMode="External"/><Relationship Id="rId33" Type="http://schemas.openxmlformats.org/officeDocument/2006/relationships/hyperlink" Target="mailto:CARLOS.AVILA@MIGRACIONCOLOMBIA.GOV.CO" TargetMode="External"/><Relationship Id="rId129" Type="http://schemas.openxmlformats.org/officeDocument/2006/relationships/hyperlink" Target="mailto:nestor.medina@migracioncolombia.gov.co" TargetMode="External"/><Relationship Id="rId280" Type="http://schemas.openxmlformats.org/officeDocument/2006/relationships/hyperlink" Target="mailto:karen.romero@migracioncolombia.gov.co" TargetMode="External"/><Relationship Id="rId336" Type="http://schemas.openxmlformats.org/officeDocument/2006/relationships/hyperlink" Target="mailto:rosa.martinez@migracioncolombia.gov.co" TargetMode="External"/><Relationship Id="rId501" Type="http://schemas.openxmlformats.org/officeDocument/2006/relationships/hyperlink" Target="mailto:ingrid.galindo@migracioncolombia.gov.co" TargetMode="External"/><Relationship Id="rId543" Type="http://schemas.openxmlformats.org/officeDocument/2006/relationships/hyperlink" Target="mailto:johana.oviedo@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felipe.castill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oscar.obando@migracioncolombia.gov.co" TargetMode="External"/><Relationship Id="rId403" Type="http://schemas.openxmlformats.org/officeDocument/2006/relationships/hyperlink" Target="mailto:fabio.torres@migracioncolombia.gov.co" TargetMode="External"/><Relationship Id="rId6" Type="http://schemas.openxmlformats.org/officeDocument/2006/relationships/hyperlink" Target="mailto:rosa.martinez@migracioncolombia.gov.co" TargetMode="External"/><Relationship Id="rId238" Type="http://schemas.openxmlformats.org/officeDocument/2006/relationships/hyperlink" Target="mailto:gilmer.amezquita@migracioncolombia.gov.co" TargetMode="External"/><Relationship Id="rId445" Type="http://schemas.openxmlformats.org/officeDocument/2006/relationships/hyperlink" Target="mailto:martha.ramos@migracioncolombia.gov.co" TargetMode="External"/><Relationship Id="rId487" Type="http://schemas.openxmlformats.org/officeDocument/2006/relationships/hyperlink" Target="mailto:johana.oviedo@migracioncolombia.gov.co" TargetMode="External"/><Relationship Id="rId291" Type="http://schemas.openxmlformats.org/officeDocument/2006/relationships/hyperlink" Target="mailto:carlos.useche@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MARLON.RODRIGUEZ@MIGRACIONCOLOMBIA.GOV.CO" TargetMode="External"/><Relationship Id="rId512" Type="http://schemas.openxmlformats.org/officeDocument/2006/relationships/hyperlink" Target="mailto:jorge.tirado@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gilmer.amezquita@migracioncolombia.gov.co" TargetMode="External"/><Relationship Id="rId389" Type="http://schemas.openxmlformats.org/officeDocument/2006/relationships/hyperlink" Target="mailto:rosa.martinez@migracioncolombia.gov.co" TargetMode="External"/><Relationship Id="rId554" Type="http://schemas.openxmlformats.org/officeDocument/2006/relationships/hyperlink" Target="mailto:camilo.naranjo@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sandra.vega@migracioncolombia.gov.co" TargetMode="External"/><Relationship Id="rId414" Type="http://schemas.openxmlformats.org/officeDocument/2006/relationships/hyperlink" Target="mailto:gilmer.amezquita@migracioncolombia.gov.co" TargetMode="External"/><Relationship Id="rId456" Type="http://schemas.openxmlformats.org/officeDocument/2006/relationships/hyperlink" Target="mailto:MARIA.HURTADO@MIGRACIONCOLOMBIA.GOV.CO" TargetMode="External"/><Relationship Id="rId498" Type="http://schemas.openxmlformats.org/officeDocument/2006/relationships/hyperlink" Target="mailto:johana.oviedo@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johana.oviedo@migracioncolombia.gov.co" TargetMode="External"/><Relationship Id="rId260" Type="http://schemas.openxmlformats.org/officeDocument/2006/relationships/hyperlink" Target="mailto:danny.rojas@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maria.chaverra@migracioncolombia.gov.co" TargetMode="External"/><Relationship Id="rId55" Type="http://schemas.openxmlformats.org/officeDocument/2006/relationships/hyperlink" Target="mailto:ruben.ariza@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maria.aguirre@migracioncolombia.gov.co" TargetMode="External"/><Relationship Id="rId358" Type="http://schemas.openxmlformats.org/officeDocument/2006/relationships/hyperlink" Target="mailto:sandra.vega@migracioncolombia.gov.co" TargetMode="External"/><Relationship Id="rId565" Type="http://schemas.openxmlformats.org/officeDocument/2006/relationships/hyperlink" Target="mailto:monica.roch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gilmer.amezquita@migracioncolombia.gov.co" TargetMode="External"/><Relationship Id="rId467" Type="http://schemas.openxmlformats.org/officeDocument/2006/relationships/hyperlink" Target="mailto:carlos.useche@migracioncolombia.gov.co" TargetMode="External"/><Relationship Id="rId271" Type="http://schemas.openxmlformats.org/officeDocument/2006/relationships/hyperlink" Target="mailto:rosa.martinez@migracioncolombia.gov.co" TargetMode="External"/><Relationship Id="rId24" Type="http://schemas.openxmlformats.org/officeDocument/2006/relationships/hyperlink" Target="mailto:susan.perez@migracioncolombia.gov.co" TargetMode="External"/><Relationship Id="rId66" Type="http://schemas.openxmlformats.org/officeDocument/2006/relationships/hyperlink" Target="mailto:gilmer.amezquita@migracioncolombia.gov.co" TargetMode="External"/><Relationship Id="rId131" Type="http://schemas.openxmlformats.org/officeDocument/2006/relationships/hyperlink" Target="mailto:MARIA.HURTADO@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tatiana.toloza@migracioncolombia.gov.co" TargetMode="External"/><Relationship Id="rId534" Type="http://schemas.openxmlformats.org/officeDocument/2006/relationships/hyperlink" Target="mailto:Maria.aguirre@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alvaro.vargas@migracioncolombia.gov.co" TargetMode="External"/><Relationship Id="rId380" Type="http://schemas.openxmlformats.org/officeDocument/2006/relationships/hyperlink" Target="mailto:nikolle.laguado@migracioncolombia.gov.co" TargetMode="External"/><Relationship Id="rId436" Type="http://schemas.openxmlformats.org/officeDocument/2006/relationships/hyperlink" Target="mailto:nestor.montenegro@migracioncolombia.gov.co" TargetMode="External"/><Relationship Id="rId240" Type="http://schemas.openxmlformats.org/officeDocument/2006/relationships/hyperlink" Target="mailto:gilmer.amezquita@migracioncolombia.gov.co" TargetMode="External"/><Relationship Id="rId478" Type="http://schemas.openxmlformats.org/officeDocument/2006/relationships/hyperlink" Target="mailto:magda.villanueva@migracioncolombia.gov.co" TargetMode="External"/><Relationship Id="rId35" Type="http://schemas.openxmlformats.org/officeDocument/2006/relationships/hyperlink" Target="mailto:nestor.medin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oscar.obando@migracioncolombia.gov.co" TargetMode="External"/><Relationship Id="rId338" Type="http://schemas.openxmlformats.org/officeDocument/2006/relationships/hyperlink" Target="mailto:maria.aguirre@migracioncolombia.gov.co" TargetMode="External"/><Relationship Id="rId503" Type="http://schemas.openxmlformats.org/officeDocument/2006/relationships/hyperlink" Target="mailto:magda.villanueva@migracioncolombia.gov.co" TargetMode="External"/><Relationship Id="rId545" Type="http://schemas.openxmlformats.org/officeDocument/2006/relationships/hyperlink" Target="mailto:rosa.martinez@migracioncolombia.gov.co" TargetMode="External"/><Relationship Id="rId8" Type="http://schemas.openxmlformats.org/officeDocument/2006/relationships/hyperlink" Target="mailto:sandra.vega@migracioncolombia.gov.co" TargetMode="External"/><Relationship Id="rId142" Type="http://schemas.openxmlformats.org/officeDocument/2006/relationships/hyperlink" Target="mailto:yana.gonzalez@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juan.arcos@migracioncolombia.gov.co" TargetMode="External"/><Relationship Id="rId447" Type="http://schemas.openxmlformats.org/officeDocument/2006/relationships/hyperlink" Target="mailto:jorge.tirado@migracioncolombia.gov.co" TargetMode="External"/><Relationship Id="rId251" Type="http://schemas.openxmlformats.org/officeDocument/2006/relationships/hyperlink" Target="mailto:sandra.vega@migracioncolombia.gov.co" TargetMode="External"/><Relationship Id="rId489" Type="http://schemas.openxmlformats.org/officeDocument/2006/relationships/hyperlink" Target="mailto:johana.oviedo@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maria.aguirre@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marina.villa@migracioncolombia.gov.co" TargetMode="External"/><Relationship Id="rId514" Type="http://schemas.openxmlformats.org/officeDocument/2006/relationships/hyperlink" Target="mailto:monica.rocha@migracioncolombia.gov.co" TargetMode="External"/><Relationship Id="rId556" Type="http://schemas.openxmlformats.org/officeDocument/2006/relationships/hyperlink" Target="mailto:yana.gonzalez@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felipe.castillo@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oscar.obando@migracioncolombia.gov.co" TargetMode="External"/><Relationship Id="rId416" Type="http://schemas.openxmlformats.org/officeDocument/2006/relationships/hyperlink" Target="mailto:gilmer.amezquit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MARIA.HURTADO@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ruben.ariza@migracioncolombia.gov.co" TargetMode="External"/><Relationship Id="rId262" Type="http://schemas.openxmlformats.org/officeDocument/2006/relationships/hyperlink" Target="mailto:leonardo.carvajal@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alexis.morales@migracioncolombia.gov.co" TargetMode="External"/><Relationship Id="rId567" Type="http://schemas.openxmlformats.org/officeDocument/2006/relationships/hyperlink" Target="mailto:marcela.rosas@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rosa.martinez@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oscar.gomez@migracioncolombia.gov.co" TargetMode="External"/><Relationship Id="rId427" Type="http://schemas.openxmlformats.org/officeDocument/2006/relationships/hyperlink" Target="mailto:johana.oviedo@migracioncolombia.gov.co" TargetMode="External"/><Relationship Id="rId469" Type="http://schemas.openxmlformats.org/officeDocument/2006/relationships/hyperlink" Target="mailto:edwin.patino@migracioncolombia.gov.co" TargetMode="External"/><Relationship Id="rId26" Type="http://schemas.openxmlformats.org/officeDocument/2006/relationships/hyperlink" Target="mailto:rosa.martinez@migracioncolombia.gov.co" TargetMode="External"/><Relationship Id="rId231" Type="http://schemas.openxmlformats.org/officeDocument/2006/relationships/hyperlink" Target="mailto:juan.camargo@migracioncolombia.gov.co" TargetMode="External"/><Relationship Id="rId273" Type="http://schemas.openxmlformats.org/officeDocument/2006/relationships/hyperlink" Target="mailto:karen.romero@migracioncolombia.gov.co" TargetMode="External"/><Relationship Id="rId329" Type="http://schemas.openxmlformats.org/officeDocument/2006/relationships/hyperlink" Target="mailto:martha.gaitan@migracioncolombia.gov.co" TargetMode="External"/><Relationship Id="rId480" Type="http://schemas.openxmlformats.org/officeDocument/2006/relationships/hyperlink" Target="mailto:juan.camargo@migracioncolombia.gov.co" TargetMode="External"/><Relationship Id="rId536" Type="http://schemas.openxmlformats.org/officeDocument/2006/relationships/hyperlink" Target="mailto:carlos.useche@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raquel.cardozo@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leonardo.sierra@migracioncolombia.gov.co" TargetMode="External"/><Relationship Id="rId438" Type="http://schemas.openxmlformats.org/officeDocument/2006/relationships/hyperlink" Target="mailto:rosa.martinez@migracioncolombia.gov.co" TargetMode="External"/><Relationship Id="rId242" Type="http://schemas.openxmlformats.org/officeDocument/2006/relationships/hyperlink" Target="mailto:ruben.ariza@migracioncolombia.gov.co" TargetMode="External"/><Relationship Id="rId284" Type="http://schemas.openxmlformats.org/officeDocument/2006/relationships/hyperlink" Target="mailto:carlos.useche@migracioncolombia.gov.co" TargetMode="External"/><Relationship Id="rId491" Type="http://schemas.openxmlformats.org/officeDocument/2006/relationships/hyperlink" Target="mailto:johana.oviedo@migracioncolombia.gov.co" TargetMode="External"/><Relationship Id="rId505" Type="http://schemas.openxmlformats.org/officeDocument/2006/relationships/hyperlink" Target="mailto:fabio.torres@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shirley.prieto@migracioncolombia.gov.co" TargetMode="External"/><Relationship Id="rId547" Type="http://schemas.openxmlformats.org/officeDocument/2006/relationships/hyperlink" Target="mailto:rosa.martinez@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maria.aguirre@migracioncolombia.gov.co" TargetMode="External"/><Relationship Id="rId393" Type="http://schemas.openxmlformats.org/officeDocument/2006/relationships/hyperlink" Target="mailto:monica.rocha@migracioncolombia.gov.co" TargetMode="External"/><Relationship Id="rId407" Type="http://schemas.openxmlformats.org/officeDocument/2006/relationships/hyperlink" Target="mailto:sandra.martinez@migracioncolombia.gov.co" TargetMode="External"/><Relationship Id="rId449" Type="http://schemas.openxmlformats.org/officeDocument/2006/relationships/hyperlink" Target="mailto:susan.perez@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gilmer.amezquit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yana.gonzalez@migracioncolombia.gov.co" TargetMode="External"/><Relationship Id="rId516" Type="http://schemas.openxmlformats.org/officeDocument/2006/relationships/hyperlink" Target="mailto:marcela.rosas@migracioncolombia.gov.co" TargetMode="External"/><Relationship Id="rId48" Type="http://schemas.openxmlformats.org/officeDocument/2006/relationships/hyperlink" Target="mailto:Edwin.patino@migracioncolombia.gov.co" TargetMode="External"/><Relationship Id="rId113" Type="http://schemas.openxmlformats.org/officeDocument/2006/relationships/hyperlink" Target="mailto:felipe.castillo@migracioncolombia.gov.co" TargetMode="External"/><Relationship Id="rId320" Type="http://schemas.openxmlformats.org/officeDocument/2006/relationships/hyperlink" Target="mailto:gilmer.amezquita@migracioncolombia.gov.co" TargetMode="External"/><Relationship Id="rId558" Type="http://schemas.openxmlformats.org/officeDocument/2006/relationships/hyperlink" Target="mailto:HELVER.GUZMAN@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fabio.torres@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fabio.torres@migracioncolombia.gov.co" TargetMode="External"/><Relationship Id="rId471" Type="http://schemas.openxmlformats.org/officeDocument/2006/relationships/hyperlink" Target="mailto:isabel.castr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maria.chaverra@migracioncolombia.gov.co" TargetMode="External"/><Relationship Id="rId124" Type="http://schemas.openxmlformats.org/officeDocument/2006/relationships/hyperlink" Target="mailto:susan.perez@migracioncolombia.gov.co" TargetMode="External"/><Relationship Id="rId527" Type="http://schemas.openxmlformats.org/officeDocument/2006/relationships/hyperlink" Target="mailto:juan.arcos@migracioncolombia.gov.co" TargetMode="External"/><Relationship Id="rId569" Type="http://schemas.openxmlformats.org/officeDocument/2006/relationships/printerSettings" Target="../printerSettings/printerSettings1.bin"/><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gilmer.amezquita@migracioncolombia.gov.co" TargetMode="External"/><Relationship Id="rId373" Type="http://schemas.openxmlformats.org/officeDocument/2006/relationships/hyperlink" Target="mailto:johana.oviedo@migracioncolombia.gov.co" TargetMode="External"/><Relationship Id="rId429" Type="http://schemas.openxmlformats.org/officeDocument/2006/relationships/hyperlink" Target="mailto:fabio.torres@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gilmer.amezquita@migracioncolombia.gov.co" TargetMode="External"/><Relationship Id="rId440" Type="http://schemas.openxmlformats.org/officeDocument/2006/relationships/hyperlink" Target="mailto:maria.aguirre@migracioncolombia.gov.co" TargetMode="External"/><Relationship Id="rId28" Type="http://schemas.openxmlformats.org/officeDocument/2006/relationships/hyperlink" Target="mailto:carlos.useche@migracioncolombia.gov.co" TargetMode="External"/><Relationship Id="rId275" Type="http://schemas.openxmlformats.org/officeDocument/2006/relationships/hyperlink" Target="mailto:karen.romero@migracioncolombia.gov.co" TargetMode="External"/><Relationship Id="rId300" Type="http://schemas.openxmlformats.org/officeDocument/2006/relationships/hyperlink" Target="mailto:gilmer.amezquita@migracioncolombia.gov.co" TargetMode="External"/><Relationship Id="rId482" Type="http://schemas.openxmlformats.org/officeDocument/2006/relationships/hyperlink" Target="mailto:MARIA.HURTADO@MIGRACIONCOLOMBIA.GOV.CO" TargetMode="External"/><Relationship Id="rId538" Type="http://schemas.openxmlformats.org/officeDocument/2006/relationships/hyperlink" Target="mailto:jorge.tirado@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aquel.cardozo@migracioncolombia.gov.co" TargetMode="External"/><Relationship Id="rId384" Type="http://schemas.openxmlformats.org/officeDocument/2006/relationships/hyperlink" Target="mailto:yair.carranza@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jenny.carvajal@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nikolle.laguado@migracioncolombia.gov.co" TargetMode="External"/><Relationship Id="rId451" Type="http://schemas.openxmlformats.org/officeDocument/2006/relationships/hyperlink" Target="mailto:maria.aguirre@migracioncolombia.gov.co" TargetMode="External"/><Relationship Id="rId493" Type="http://schemas.openxmlformats.org/officeDocument/2006/relationships/hyperlink" Target="mailto:johana.oviedo@migracioncolombia.gov.co" TargetMode="External"/><Relationship Id="rId507" Type="http://schemas.openxmlformats.org/officeDocument/2006/relationships/hyperlink" Target="mailto:gilmer.amezquita@migracioncolombia.gov.co" TargetMode="External"/><Relationship Id="rId549" Type="http://schemas.openxmlformats.org/officeDocument/2006/relationships/hyperlink" Target="mailto:sandra.moreno@migracioncolombia.gov.co" TargetMode="External"/><Relationship Id="rId50" Type="http://schemas.openxmlformats.org/officeDocument/2006/relationships/hyperlink" Target="mailto:johana.oviedo@migracioncolombia.gov.co" TargetMode="External"/><Relationship Id="rId104" Type="http://schemas.openxmlformats.org/officeDocument/2006/relationships/hyperlink" Target="mailto:brayan.valbuena@migracioncolombia.gov.co" TargetMode="External"/><Relationship Id="rId146" Type="http://schemas.openxmlformats.org/officeDocument/2006/relationships/hyperlink" Target="mailto:felipe.castillo@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oscar.obando@migracioncolombia.gov.co" TargetMode="External"/><Relationship Id="rId395" Type="http://schemas.openxmlformats.org/officeDocument/2006/relationships/hyperlink" Target="mailto:monica.rocha@migracioncolombia.gov.co" TargetMode="External"/><Relationship Id="rId409" Type="http://schemas.openxmlformats.org/officeDocument/2006/relationships/hyperlink" Target="mailto:sandra.vega@migracioncolombia.gov.co" TargetMode="External"/><Relationship Id="rId560" Type="http://schemas.openxmlformats.org/officeDocument/2006/relationships/hyperlink" Target="mailto:juan.arcos@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gilmer.amezquit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johana.oviedo@migracioncolombia.gov.co" TargetMode="External"/><Relationship Id="rId518" Type="http://schemas.openxmlformats.org/officeDocument/2006/relationships/hyperlink" Target="mailto:jaime.mendez@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maria.chaverra@migracioncolombia.gov.co" TargetMode="External"/><Relationship Id="rId61" Type="http://schemas.openxmlformats.org/officeDocument/2006/relationships/hyperlink" Target="mailto:diana.sierra@migracioncolombia.gov.co" TargetMode="External"/><Relationship Id="rId199" Type="http://schemas.openxmlformats.org/officeDocument/2006/relationships/hyperlink" Target="mailto:nestor.medina@migracioncolombia.gov.co" TargetMode="External"/><Relationship Id="rId571" Type="http://schemas.openxmlformats.org/officeDocument/2006/relationships/comments" Target="../comments1.xm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sandra.vega@migracioncolombia.gov.co" TargetMode="External"/><Relationship Id="rId431" Type="http://schemas.openxmlformats.org/officeDocument/2006/relationships/hyperlink" Target="mailto:shirley.prieto@migracioncolombia.gov.co" TargetMode="External"/><Relationship Id="rId473" Type="http://schemas.openxmlformats.org/officeDocument/2006/relationships/hyperlink" Target="mailto:edwin.patino@migracioncolombia.gov.co" TargetMode="External"/><Relationship Id="rId529" Type="http://schemas.openxmlformats.org/officeDocument/2006/relationships/hyperlink" Target="mailto:edwin.patino@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nelson.yazo@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carlos.useche@migracioncolombia.gov.co" TargetMode="External"/><Relationship Id="rId540" Type="http://schemas.openxmlformats.org/officeDocument/2006/relationships/hyperlink" Target="mailto:johana.oviedo@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maria.aguirre@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nestor.medina@migracioncolombia.gov.co" TargetMode="External"/><Relationship Id="rId277" Type="http://schemas.openxmlformats.org/officeDocument/2006/relationships/hyperlink" Target="mailto:susan.perez@migracioncolombia.gov.co" TargetMode="External"/><Relationship Id="rId400" Type="http://schemas.openxmlformats.org/officeDocument/2006/relationships/hyperlink" Target="mailto:ana.ortiz@migracioncolombia.gov.co" TargetMode="External"/><Relationship Id="rId442" Type="http://schemas.openxmlformats.org/officeDocument/2006/relationships/hyperlink" Target="mailto:ingrid.galindo@migracioncolombia.gov.co" TargetMode="External"/><Relationship Id="rId484" Type="http://schemas.openxmlformats.org/officeDocument/2006/relationships/hyperlink" Target="mailto:HELVER.GUZMAN@MIGRACIONCOLOMBIA.GOV.CO" TargetMode="External"/><Relationship Id="rId137" Type="http://schemas.openxmlformats.org/officeDocument/2006/relationships/hyperlink" Target="mailto:oscar.gomez@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ruben.ariza@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nestor.medina@migracioncolombia.gov.co" TargetMode="External"/><Relationship Id="rId551" Type="http://schemas.openxmlformats.org/officeDocument/2006/relationships/hyperlink" Target="mailto:elizabeth.perdomo@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ingrid.galindo@migracioncolombia.gov.co" TargetMode="External"/><Relationship Id="rId288" Type="http://schemas.openxmlformats.org/officeDocument/2006/relationships/hyperlink" Target="mailto:hernando.gonzalez@migracioncolombia.gov.co" TargetMode="External"/><Relationship Id="rId411" Type="http://schemas.openxmlformats.org/officeDocument/2006/relationships/hyperlink" Target="mailto:rosa.martinez@migracioncolombia.gov.co" TargetMode="External"/><Relationship Id="rId453" Type="http://schemas.openxmlformats.org/officeDocument/2006/relationships/hyperlink" Target="mailto:CARLOS.AVILA@MIGRACIONCOLOMBIA.GOV.CO" TargetMode="External"/><Relationship Id="rId509" Type="http://schemas.openxmlformats.org/officeDocument/2006/relationships/hyperlink" Target="mailto:MARIA.HURTADO@MIGRACIONCOLOMBIA.GOV.CO" TargetMode="External"/><Relationship Id="rId106" Type="http://schemas.openxmlformats.org/officeDocument/2006/relationships/hyperlink" Target="mailto:johana.ovied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johana.oviedo@migracioncolombia.gov.co" TargetMode="External"/><Relationship Id="rId10" Type="http://schemas.openxmlformats.org/officeDocument/2006/relationships/hyperlink" Target="mailto:venancio.lopez@migracioncolombia.gov.co" TargetMode="External"/><Relationship Id="rId52" Type="http://schemas.openxmlformats.org/officeDocument/2006/relationships/hyperlink" Target="mailto:felipe.castillo@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rosa.martinez@migracioncolombia.gov.co" TargetMode="External"/><Relationship Id="rId355" Type="http://schemas.openxmlformats.org/officeDocument/2006/relationships/hyperlink" Target="mailto:hernando.gonzalez@migracioncolombia.gov.co" TargetMode="External"/><Relationship Id="rId397" Type="http://schemas.openxmlformats.org/officeDocument/2006/relationships/hyperlink" Target="mailto:susan.perez@migracioncolombia.gov.co" TargetMode="External"/><Relationship Id="rId520" Type="http://schemas.openxmlformats.org/officeDocument/2006/relationships/hyperlink" Target="mailto:alvaro.vargas@migracioncolombia.gov.co/erik.jerena@migracioncolombia.gov.co" TargetMode="External"/><Relationship Id="rId562" Type="http://schemas.openxmlformats.org/officeDocument/2006/relationships/hyperlink" Target="mailto:francisco.torres@migracioncolombiu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leonardo.sierra@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johana.oviedo@migracioncolombia.gov.co" TargetMode="External"/><Relationship Id="rId299" Type="http://schemas.openxmlformats.org/officeDocument/2006/relationships/hyperlink" Target="mailto:alvaro.vargas@migracioncolombia.gov.co/leonardo.sierra@migracioncolombia.gov.co" TargetMode="External"/><Relationship Id="rId63" Type="http://schemas.openxmlformats.org/officeDocument/2006/relationships/hyperlink" Target="mailto:monica.rocha@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maria.bohorquez@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susan.perez@migracioncolombia.gov.co" TargetMode="External"/><Relationship Id="rId74" Type="http://schemas.openxmlformats.org/officeDocument/2006/relationships/hyperlink" Target="mailto:gilmer.amezquita@migracioncolombia.gov.co" TargetMode="External"/><Relationship Id="rId377" Type="http://schemas.openxmlformats.org/officeDocument/2006/relationships/hyperlink" Target="mailto:LEONARDO.CARVAJAL@MIGRACIONCOLOMBIA.GOV.CO" TargetMode="External"/><Relationship Id="rId500" Type="http://schemas.openxmlformats.org/officeDocument/2006/relationships/hyperlink" Target="mailto:isabel.castro@migracioncolombia.gov.co" TargetMode="External"/><Relationship Id="rId5" Type="http://schemas.openxmlformats.org/officeDocument/2006/relationships/hyperlink" Target="mailto:keyner.aparicio@migracioncolombia.gov.co" TargetMode="External"/><Relationship Id="rId237" Type="http://schemas.openxmlformats.org/officeDocument/2006/relationships/hyperlink" Target="mailto:gilmer.amezquita@migracioncolombia.gov.co" TargetMode="External"/><Relationship Id="rId444" Type="http://schemas.openxmlformats.org/officeDocument/2006/relationships/hyperlink" Target="mailto:hernando.gonzalez@migracioncolombia.gov.co" TargetMode="External"/><Relationship Id="rId290" Type="http://schemas.openxmlformats.org/officeDocument/2006/relationships/hyperlink" Target="mailto:maria.aguirre@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rosa.martinez@migracioncolombia.gov.co" TargetMode="External"/><Relationship Id="rId511" Type="http://schemas.openxmlformats.org/officeDocument/2006/relationships/hyperlink" Target="mailto:nelson.yazo@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carlos.useche@migracioncolombia.gov.co" TargetMode="External"/><Relationship Id="rId248" Type="http://schemas.openxmlformats.org/officeDocument/2006/relationships/hyperlink" Target="mailto:susan.perez@migracioncolombia.gov.co" TargetMode="External"/><Relationship Id="rId455" Type="http://schemas.openxmlformats.org/officeDocument/2006/relationships/hyperlink" Target="mailto:MARIA.HURTADO@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johana.ovied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carlos.barragan@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399" Type="http://schemas.openxmlformats.org/officeDocument/2006/relationships/hyperlink" Target="mailto:nestor.medina@migracioncolombia.gov.co" TargetMode="External"/><Relationship Id="rId259" Type="http://schemas.openxmlformats.org/officeDocument/2006/relationships/hyperlink" Target="mailto:sandra.mesa@migracioncolombia.gov.co" TargetMode="External"/><Relationship Id="rId466" Type="http://schemas.openxmlformats.org/officeDocument/2006/relationships/hyperlink" Target="mailto:nelson.yazo@migracioncolombia.gov.co" TargetMode="External"/><Relationship Id="rId23" Type="http://schemas.openxmlformats.org/officeDocument/2006/relationships/hyperlink" Target="mailto:angela.jimenez@migracioncolombia.gov.co" TargetMode="External"/><Relationship Id="rId119" Type="http://schemas.openxmlformats.org/officeDocument/2006/relationships/hyperlink" Target="mailto:maria.aguirre@migracioncolombia.gov.co" TargetMode="External"/><Relationship Id="rId326" Type="http://schemas.openxmlformats.org/officeDocument/2006/relationships/hyperlink" Target="mailto:nestor.medina@migracioncolombia.gov.co" TargetMode="External"/><Relationship Id="rId533" Type="http://schemas.openxmlformats.org/officeDocument/2006/relationships/hyperlink" Target="mailto:maria.aguirre@migracioncolombia.gov.co"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carlos.barragan@migracioncolombia.gov.co" TargetMode="External"/><Relationship Id="rId18" Type="http://schemas.openxmlformats.org/officeDocument/2006/relationships/hyperlink" Target="mailto:HELVER.GUZMAN@MIGRACIONCOLOMBIA.GOV.CO" TargetMode="External"/><Relationship Id="rId26" Type="http://schemas.openxmlformats.org/officeDocument/2006/relationships/hyperlink" Target="mailto:juan.arcos@migracioncolombia.gov.co" TargetMode="External"/><Relationship Id="rId39" Type="http://schemas.openxmlformats.org/officeDocument/2006/relationships/hyperlink" Target="mailto:johana.oviedo@migracioncolombia.gov.co" TargetMode="External"/><Relationship Id="rId21" Type="http://schemas.openxmlformats.org/officeDocument/2006/relationships/hyperlink" Target="mailto:monica.rocha@migracioncolombia.gov.co" TargetMode="External"/><Relationship Id="rId34" Type="http://schemas.openxmlformats.org/officeDocument/2006/relationships/hyperlink" Target="mailto:maria.aguirre@migracioncolombia.gov.co" TargetMode="External"/><Relationship Id="rId42" Type="http://schemas.openxmlformats.org/officeDocument/2006/relationships/hyperlink" Target="mailto:johana.oviedo@migracioncolombia.gov.co" TargetMode="External"/><Relationship Id="rId47" Type="http://schemas.openxmlformats.org/officeDocument/2006/relationships/hyperlink" Target="mailto:keyner.aparicio@migracioncolombia.gov.co" TargetMode="External"/><Relationship Id="rId50" Type="http://schemas.openxmlformats.org/officeDocument/2006/relationships/hyperlink" Target="mailto:elizabeth.perdomo@migracioncolombia.gov.co" TargetMode="External"/><Relationship Id="rId55" Type="http://schemas.openxmlformats.org/officeDocument/2006/relationships/hyperlink" Target="mailto:yana.gonzalez@migracioncolombia.gov.co" TargetMode="External"/><Relationship Id="rId7" Type="http://schemas.openxmlformats.org/officeDocument/2006/relationships/hyperlink" Target="mailto:marcela.rosas@migracioncolombia.gov.co" TargetMode="External"/><Relationship Id="rId2" Type="http://schemas.openxmlformats.org/officeDocument/2006/relationships/hyperlink" Target="mailto:nelson.yazo@migracioncolombia.gov.co" TargetMode="External"/><Relationship Id="rId16" Type="http://schemas.openxmlformats.org/officeDocument/2006/relationships/hyperlink" Target="mailto:francisco.torres@migracioncolombiua.gov.co" TargetMode="External"/><Relationship Id="rId29" Type="http://schemas.openxmlformats.org/officeDocument/2006/relationships/hyperlink" Target="mailto:sandra.vega@migracioncolombia.gov.co" TargetMode="External"/><Relationship Id="rId11" Type="http://schemas.openxmlformats.org/officeDocument/2006/relationships/hyperlink" Target="mailto:alvaro.vargas@migracioncolombia.gov.co/erik.jerena@migracioncolombia.gov.co" TargetMode="External"/><Relationship Id="rId24" Type="http://schemas.openxmlformats.org/officeDocument/2006/relationships/hyperlink" Target="mailto:alexis.morales@migracioncolombia.gov.co" TargetMode="External"/><Relationship Id="rId32" Type="http://schemas.openxmlformats.org/officeDocument/2006/relationships/hyperlink" Target="mailto:maria.aguirre@migracioncolombia.gov.co" TargetMode="External"/><Relationship Id="rId37" Type="http://schemas.openxmlformats.org/officeDocument/2006/relationships/hyperlink" Target="mailto:jorge.tirado@migracioncolombia.gov.co" TargetMode="External"/><Relationship Id="rId40" Type="http://schemas.openxmlformats.org/officeDocument/2006/relationships/hyperlink" Target="mailto:johana.oviedo@migracioncolombia.gov.co" TargetMode="External"/><Relationship Id="rId45" Type="http://schemas.openxmlformats.org/officeDocument/2006/relationships/hyperlink" Target="mailto:rosa.martinez@migracioncolombia.gov.co" TargetMode="External"/><Relationship Id="rId53" Type="http://schemas.openxmlformats.org/officeDocument/2006/relationships/hyperlink" Target="mailto:camilo.naranjo@migracioncolombia.gov.co" TargetMode="External"/><Relationship Id="rId58" Type="http://schemas.openxmlformats.org/officeDocument/2006/relationships/hyperlink" Target="mailto:alexis.morales@migracioncolombia.gov.co" TargetMode="External"/><Relationship Id="rId5" Type="http://schemas.openxmlformats.org/officeDocument/2006/relationships/hyperlink" Target="mailto:monica.rocha@migracioncolombia.gov.co" TargetMode="External"/><Relationship Id="rId19" Type="http://schemas.openxmlformats.org/officeDocument/2006/relationships/hyperlink" Target="mailto:HELVER.GUZMAN@MIGRACIONCOLOMBIA.GOV.CO" TargetMode="External"/><Relationship Id="rId4" Type="http://schemas.openxmlformats.org/officeDocument/2006/relationships/hyperlink" Target="mailto:jorge.tirado@migracioncolombia.gov.co" TargetMode="External"/><Relationship Id="rId9" Type="http://schemas.openxmlformats.org/officeDocument/2006/relationships/hyperlink" Target="mailto:jaime.mendez@migracioncolombia.gov.co" TargetMode="External"/><Relationship Id="rId14" Type="http://schemas.openxmlformats.org/officeDocument/2006/relationships/hyperlink" Target="mailto:leonardo.sierra@migracioncolombia.gov.co" TargetMode="External"/><Relationship Id="rId22" Type="http://schemas.openxmlformats.org/officeDocument/2006/relationships/hyperlink" Target="mailto:marcela.rosas@migracioncolombia.gov.co" TargetMode="External"/><Relationship Id="rId27" Type="http://schemas.openxmlformats.org/officeDocument/2006/relationships/hyperlink" Target="mailto:marina.villa@migracioncolombia.gov.co" TargetMode="External"/><Relationship Id="rId30" Type="http://schemas.openxmlformats.org/officeDocument/2006/relationships/hyperlink" Target="mailto:alexis.morales@migracioncolombia.gov.co" TargetMode="External"/><Relationship Id="rId35" Type="http://schemas.openxmlformats.org/officeDocument/2006/relationships/hyperlink" Target="mailto:carlos.useche@migracioncolombia.gov.co" TargetMode="External"/><Relationship Id="rId43" Type="http://schemas.openxmlformats.org/officeDocument/2006/relationships/hyperlink" Target="mailto:johana.oviedo@migracioncolombia.gov.co" TargetMode="External"/><Relationship Id="rId48" Type="http://schemas.openxmlformats.org/officeDocument/2006/relationships/hyperlink" Target="mailto:sandra.moreno@migracioncolombia.gov.co" TargetMode="External"/><Relationship Id="rId56" Type="http://schemas.openxmlformats.org/officeDocument/2006/relationships/hyperlink" Target="mailto:carlos.archila@migracioncolombia.gov.co" TargetMode="External"/><Relationship Id="rId8" Type="http://schemas.openxmlformats.org/officeDocument/2006/relationships/hyperlink" Target="mailto:nestor.montenegro@migracioncolombia.gov.co" TargetMode="External"/><Relationship Id="rId51" Type="http://schemas.openxmlformats.org/officeDocument/2006/relationships/hyperlink" Target="mailto:marly.berbesi@migracioncolombia.gov.co" TargetMode="External"/><Relationship Id="rId3" Type="http://schemas.openxmlformats.org/officeDocument/2006/relationships/hyperlink" Target="mailto:jorge.tirado@migracioncolombia.gov.co" TargetMode="External"/><Relationship Id="rId12" Type="http://schemas.openxmlformats.org/officeDocument/2006/relationships/hyperlink" Target="mailto:gustavo.echandia@migracioncolombia.gov.co" TargetMode="External"/><Relationship Id="rId17" Type="http://schemas.openxmlformats.org/officeDocument/2006/relationships/hyperlink" Target="mailto:maria.chaverra@migracioncolombia.gov.co" TargetMode="External"/><Relationship Id="rId25" Type="http://schemas.openxmlformats.org/officeDocument/2006/relationships/hyperlink" Target="mailto:hernando.gonzalez@migracioncolombia.gov.co" TargetMode="External"/><Relationship Id="rId33" Type="http://schemas.openxmlformats.org/officeDocument/2006/relationships/hyperlink" Target="mailto:Maria.aguirre@migracioncolombia.gov.co" TargetMode="External"/><Relationship Id="rId38" Type="http://schemas.openxmlformats.org/officeDocument/2006/relationships/hyperlink" Target="mailto:johana.oviedo@migracioncolombia.gov.co" TargetMode="External"/><Relationship Id="rId46" Type="http://schemas.openxmlformats.org/officeDocument/2006/relationships/hyperlink" Target="mailto:rosa.martinez@migracioncolombia.gov.co" TargetMode="External"/><Relationship Id="rId59" Type="http://schemas.openxmlformats.org/officeDocument/2006/relationships/hyperlink" Target="mailto:juan.arcos@migracioncolombia.gov.co" TargetMode="External"/><Relationship Id="rId20" Type="http://schemas.openxmlformats.org/officeDocument/2006/relationships/hyperlink" Target="mailto:monica.rocha@migracioncolombia.gov.co" TargetMode="External"/><Relationship Id="rId41" Type="http://schemas.openxmlformats.org/officeDocument/2006/relationships/hyperlink" Target="mailto:johana.oviedo@migracioncolombia.gov.co" TargetMode="External"/><Relationship Id="rId54" Type="http://schemas.openxmlformats.org/officeDocument/2006/relationships/hyperlink" Target="mailto:HELVER.GUZMAN@MIGRACIONCOLOMBIA.GOV.CO" TargetMode="External"/><Relationship Id="rId1" Type="http://schemas.openxmlformats.org/officeDocument/2006/relationships/hyperlink" Target="mailto:sandra.vega@migracioncolombia.gov.co" TargetMode="External"/><Relationship Id="rId6" Type="http://schemas.openxmlformats.org/officeDocument/2006/relationships/hyperlink" Target="mailto:monica.rocha@migracioncolombia.gov.co" TargetMode="External"/><Relationship Id="rId15" Type="http://schemas.openxmlformats.org/officeDocument/2006/relationships/hyperlink" Target="mailto:francisco.torres@migracioncolombiua.gov.co" TargetMode="External"/><Relationship Id="rId23" Type="http://schemas.openxmlformats.org/officeDocument/2006/relationships/hyperlink" Target="mailto:monica.rocha@migracioncolombia.gov.co" TargetMode="External"/><Relationship Id="rId28" Type="http://schemas.openxmlformats.org/officeDocument/2006/relationships/hyperlink" Target="mailto:edwin.patino@migracioncolombia.gov.co" TargetMode="External"/><Relationship Id="rId36" Type="http://schemas.openxmlformats.org/officeDocument/2006/relationships/hyperlink" Target="mailto:jorge.tirado@migracioncolombia.gov.co" TargetMode="External"/><Relationship Id="rId49" Type="http://schemas.openxmlformats.org/officeDocument/2006/relationships/hyperlink" Target="mailto:karen.canon@migracioncolombia.gov.co" TargetMode="External"/><Relationship Id="rId57" Type="http://schemas.openxmlformats.org/officeDocument/2006/relationships/hyperlink" Target="mailto:HELVER.GUZMAN@MIGRACIONCOLOMBIA.GOV.CO" TargetMode="External"/><Relationship Id="rId10" Type="http://schemas.openxmlformats.org/officeDocument/2006/relationships/hyperlink" Target="mailto:alvaro.vargas@migracioncolombia.gov.co" TargetMode="External"/><Relationship Id="rId31" Type="http://schemas.openxmlformats.org/officeDocument/2006/relationships/hyperlink" Target="mailto:sandra.vega@migracioncolombia.gov.co" TargetMode="External"/><Relationship Id="rId44" Type="http://schemas.openxmlformats.org/officeDocument/2006/relationships/hyperlink" Target="mailto:rosa.martinez@migracioncolombia.gov.co" TargetMode="External"/><Relationship Id="rId52" Type="http://schemas.openxmlformats.org/officeDocument/2006/relationships/hyperlink" Target="mailto:daniel.caballero@migracioncolombia.gov.co" TargetMode="External"/><Relationship Id="rId60"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sheetPr codeName="Hoja1" filterMode="1"/>
  <dimension ref="A1:XFC633"/>
  <sheetViews>
    <sheetView tabSelected="1" zoomScale="85" zoomScaleNormal="85" workbookViewId="0">
      <pane xSplit="3" ySplit="1" topLeftCell="Z630" activePane="bottomRight" state="frozen"/>
      <selection pane="topRight" activeCell="D1" sqref="D1"/>
      <selection pane="bottomLeft" activeCell="A9" sqref="A9"/>
      <selection pane="bottomRight" activeCell="A630" sqref="A630:XFD630"/>
    </sheetView>
  </sheetViews>
  <sheetFormatPr baseColWidth="10" defaultColWidth="11.42578125" defaultRowHeight="16.5" x14ac:dyDescent="0.25"/>
  <cols>
    <col min="1" max="1" width="12.42578125" style="45" customWidth="1"/>
    <col min="2" max="2" width="20" style="45" customWidth="1"/>
    <col min="3" max="3" width="12.42578125" style="11" customWidth="1"/>
    <col min="4" max="4" width="19.5703125" style="45" customWidth="1"/>
    <col min="5" max="5" width="11.140625" style="45" bestFit="1" customWidth="1"/>
    <col min="6" max="6" width="5.140625" style="45" customWidth="1"/>
    <col min="7" max="7" width="83.5703125" style="45" customWidth="1"/>
    <col min="8" max="8" width="21.42578125" style="45" customWidth="1"/>
    <col min="9" max="9" width="21.7109375" style="45" bestFit="1" customWidth="1"/>
    <col min="10" max="11" width="14.7109375" style="45" customWidth="1"/>
    <col min="12" max="12" width="14.42578125" style="45" customWidth="1"/>
    <col min="13" max="13" width="11.42578125" style="45" customWidth="1"/>
    <col min="14" max="15" width="16.28515625" style="45" customWidth="1"/>
    <col min="16" max="17" width="12" style="45" customWidth="1"/>
    <col min="18" max="18" width="19.28515625" style="4" customWidth="1"/>
    <col min="19" max="19" width="22.85546875" style="55" bestFit="1" customWidth="1"/>
    <col min="20" max="20" width="25.5703125" style="55" customWidth="1"/>
    <col min="21" max="21" width="25.5703125" style="6" customWidth="1"/>
    <col min="22" max="22" width="15" style="45" bestFit="1" customWidth="1"/>
    <col min="23" max="23" width="19.85546875" style="45" bestFit="1" customWidth="1"/>
    <col min="24" max="24" width="14.85546875" style="45" customWidth="1"/>
    <col min="25" max="25" width="17" style="19" bestFit="1" customWidth="1"/>
    <col min="26" max="26" width="29.5703125" style="45" customWidth="1"/>
    <col min="27" max="27" width="19.28515625" style="45" customWidth="1"/>
    <col min="28" max="28" width="22.85546875" style="45" customWidth="1"/>
    <col min="29" max="29" width="73.42578125" style="45" customWidth="1"/>
    <col min="30" max="30" width="108.7109375" style="45" customWidth="1"/>
    <col min="31" max="31" width="20.7109375" style="45" customWidth="1"/>
    <col min="32" max="32" width="16.140625" style="45" customWidth="1"/>
    <col min="33" max="16384" width="11.42578125" style="167"/>
  </cols>
  <sheetData>
    <row r="1" spans="1:33" s="170" customFormat="1" ht="82.5" x14ac:dyDescent="0.25">
      <c r="A1" s="1" t="s">
        <v>638</v>
      </c>
      <c r="B1" s="1" t="s">
        <v>0</v>
      </c>
      <c r="C1" s="1" t="s">
        <v>1</v>
      </c>
      <c r="D1" s="1" t="s">
        <v>608</v>
      </c>
      <c r="E1" s="1" t="s">
        <v>2</v>
      </c>
      <c r="F1" s="1" t="s">
        <v>3</v>
      </c>
      <c r="G1" s="1" t="s">
        <v>4</v>
      </c>
      <c r="H1" s="1" t="s">
        <v>5</v>
      </c>
      <c r="I1" s="1" t="s">
        <v>6</v>
      </c>
      <c r="J1" s="1" t="s">
        <v>7</v>
      </c>
      <c r="K1" s="1" t="s">
        <v>714</v>
      </c>
      <c r="L1" s="1" t="s">
        <v>8</v>
      </c>
      <c r="M1" s="1" t="s">
        <v>9</v>
      </c>
      <c r="N1" s="1" t="s">
        <v>10</v>
      </c>
      <c r="O1" s="1" t="s">
        <v>704</v>
      </c>
      <c r="P1" s="1" t="s">
        <v>11</v>
      </c>
      <c r="Q1" s="1" t="s">
        <v>713</v>
      </c>
      <c r="R1" s="1" t="s">
        <v>12</v>
      </c>
      <c r="S1" s="2" t="s">
        <v>681</v>
      </c>
      <c r="T1" s="2" t="s">
        <v>667</v>
      </c>
      <c r="U1" s="2" t="s">
        <v>13</v>
      </c>
      <c r="V1" s="1" t="s">
        <v>14</v>
      </c>
      <c r="W1" s="1" t="s">
        <v>15</v>
      </c>
      <c r="X1" s="1" t="s">
        <v>16</v>
      </c>
      <c r="Y1" s="16" t="s">
        <v>17</v>
      </c>
      <c r="Z1" s="1" t="s">
        <v>661</v>
      </c>
      <c r="AA1" s="1" t="s">
        <v>18</v>
      </c>
      <c r="AB1" s="1" t="s">
        <v>19</v>
      </c>
      <c r="AC1" s="1" t="s">
        <v>20</v>
      </c>
      <c r="AD1" s="1" t="s">
        <v>21</v>
      </c>
      <c r="AE1" s="1" t="s">
        <v>22</v>
      </c>
      <c r="AF1" s="1" t="s">
        <v>23</v>
      </c>
    </row>
    <row r="2" spans="1:33" s="156" customFormat="1" ht="115.5" hidden="1" customHeight="1" x14ac:dyDescent="0.25">
      <c r="A2" s="88" t="s">
        <v>1088</v>
      </c>
      <c r="B2" s="88" t="s">
        <v>63</v>
      </c>
      <c r="C2" s="46">
        <v>1</v>
      </c>
      <c r="D2" s="88" t="s">
        <v>1089</v>
      </c>
      <c r="E2" s="88"/>
      <c r="F2" s="88"/>
      <c r="G2" s="88" t="s">
        <v>304</v>
      </c>
      <c r="H2" s="88" t="s">
        <v>26</v>
      </c>
      <c r="I2" s="88" t="s">
        <v>1090</v>
      </c>
      <c r="J2" s="88" t="s">
        <v>27</v>
      </c>
      <c r="K2" s="88">
        <v>1</v>
      </c>
      <c r="L2" s="88" t="s">
        <v>53</v>
      </c>
      <c r="M2" s="88">
        <v>4</v>
      </c>
      <c r="N2" s="88" t="s">
        <v>29</v>
      </c>
      <c r="O2" s="88" t="s">
        <v>705</v>
      </c>
      <c r="P2" s="88" t="s">
        <v>30</v>
      </c>
      <c r="Q2" s="88">
        <v>1</v>
      </c>
      <c r="R2" s="88" t="s">
        <v>57</v>
      </c>
      <c r="S2" s="53">
        <v>6000000</v>
      </c>
      <c r="T2" s="53">
        <v>24000000</v>
      </c>
      <c r="U2" s="28">
        <v>24000000</v>
      </c>
      <c r="V2" s="88" t="s">
        <v>32</v>
      </c>
      <c r="W2" s="88" t="s">
        <v>33</v>
      </c>
      <c r="X2" s="88" t="s">
        <v>287</v>
      </c>
      <c r="Y2" s="89">
        <v>3009133992</v>
      </c>
      <c r="Z2" s="123" t="s">
        <v>288</v>
      </c>
      <c r="AA2" s="88"/>
      <c r="AB2" s="88" t="s">
        <v>63</v>
      </c>
      <c r="AC2" s="88" t="s">
        <v>572</v>
      </c>
      <c r="AD2" s="88" t="s">
        <v>248</v>
      </c>
      <c r="AE2" s="88"/>
      <c r="AF2" s="88"/>
      <c r="AG2" s="167"/>
    </row>
    <row r="3" spans="1:33" s="156" customFormat="1" ht="132" hidden="1" x14ac:dyDescent="0.25">
      <c r="A3" s="88" t="s">
        <v>452</v>
      </c>
      <c r="B3" s="88" t="s">
        <v>63</v>
      </c>
      <c r="C3" s="46">
        <v>2</v>
      </c>
      <c r="D3" s="88" t="s">
        <v>305</v>
      </c>
      <c r="E3" s="88"/>
      <c r="F3" s="88"/>
      <c r="G3" s="88" t="s">
        <v>873</v>
      </c>
      <c r="H3" s="88" t="s">
        <v>26</v>
      </c>
      <c r="I3" s="88" t="s">
        <v>64</v>
      </c>
      <c r="J3" s="88" t="s">
        <v>42</v>
      </c>
      <c r="K3" s="88">
        <v>3</v>
      </c>
      <c r="L3" s="88" t="s">
        <v>28</v>
      </c>
      <c r="M3" s="88">
        <v>9</v>
      </c>
      <c r="N3" s="88" t="s">
        <v>29</v>
      </c>
      <c r="O3" s="88" t="s">
        <v>705</v>
      </c>
      <c r="P3" s="88" t="s">
        <v>43</v>
      </c>
      <c r="Q3" s="88">
        <v>0</v>
      </c>
      <c r="R3" s="88" t="s">
        <v>57</v>
      </c>
      <c r="S3" s="53">
        <v>5500000</v>
      </c>
      <c r="T3" s="53">
        <f>+M3*S3</f>
        <v>49500000</v>
      </c>
      <c r="U3" s="28">
        <f>+T3</f>
        <v>49500000</v>
      </c>
      <c r="V3" s="88" t="s">
        <v>32</v>
      </c>
      <c r="W3" s="88" t="s">
        <v>33</v>
      </c>
      <c r="X3" s="88" t="s">
        <v>287</v>
      </c>
      <c r="Y3" s="89">
        <v>3009133992</v>
      </c>
      <c r="Z3" s="123" t="s">
        <v>288</v>
      </c>
      <c r="AA3" s="88"/>
      <c r="AB3" s="88" t="s">
        <v>63</v>
      </c>
      <c r="AC3" s="88" t="s">
        <v>572</v>
      </c>
      <c r="AD3" s="88" t="s">
        <v>1461</v>
      </c>
      <c r="AE3" s="88"/>
      <c r="AF3" s="88"/>
      <c r="AG3" s="167"/>
    </row>
    <row r="4" spans="1:33" s="156" customFormat="1" ht="115.5" hidden="1" x14ac:dyDescent="0.25">
      <c r="A4" s="88" t="s">
        <v>1091</v>
      </c>
      <c r="B4" s="88" t="s">
        <v>63</v>
      </c>
      <c r="C4" s="46">
        <v>3</v>
      </c>
      <c r="D4" s="88" t="s">
        <v>305</v>
      </c>
      <c r="E4" s="88"/>
      <c r="F4" s="88"/>
      <c r="G4" s="88" t="s">
        <v>306</v>
      </c>
      <c r="H4" s="88" t="s">
        <v>26</v>
      </c>
      <c r="I4" s="88" t="s">
        <v>1092</v>
      </c>
      <c r="J4" s="88" t="s">
        <v>27</v>
      </c>
      <c r="K4" s="88">
        <v>1</v>
      </c>
      <c r="L4" s="88" t="s">
        <v>53</v>
      </c>
      <c r="M4" s="88">
        <v>4</v>
      </c>
      <c r="N4" s="88" t="s">
        <v>29</v>
      </c>
      <c r="O4" s="88" t="s">
        <v>705</v>
      </c>
      <c r="P4" s="88" t="s">
        <v>30</v>
      </c>
      <c r="Q4" s="88">
        <v>1</v>
      </c>
      <c r="R4" s="88" t="s">
        <v>57</v>
      </c>
      <c r="S4" s="53">
        <v>5000000</v>
      </c>
      <c r="T4" s="53">
        <v>20000000</v>
      </c>
      <c r="U4" s="28">
        <v>20000000</v>
      </c>
      <c r="V4" s="88" t="s">
        <v>32</v>
      </c>
      <c r="W4" s="88" t="s">
        <v>33</v>
      </c>
      <c r="X4" s="88" t="s">
        <v>287</v>
      </c>
      <c r="Y4" s="89">
        <v>3009133992</v>
      </c>
      <c r="Z4" s="123" t="s">
        <v>288</v>
      </c>
      <c r="AA4" s="88"/>
      <c r="AB4" s="88" t="s">
        <v>63</v>
      </c>
      <c r="AC4" s="88" t="s">
        <v>572</v>
      </c>
      <c r="AD4" s="88" t="s">
        <v>248</v>
      </c>
      <c r="AE4" s="88"/>
      <c r="AF4" s="88"/>
      <c r="AG4" s="167"/>
    </row>
    <row r="5" spans="1:33" s="156" customFormat="1" ht="148.5" hidden="1" x14ac:dyDescent="0.25">
      <c r="A5" s="88" t="s">
        <v>67</v>
      </c>
      <c r="B5" s="88" t="s">
        <v>63</v>
      </c>
      <c r="C5" s="46">
        <v>4</v>
      </c>
      <c r="D5" s="88" t="s">
        <v>305</v>
      </c>
      <c r="E5" s="88"/>
      <c r="F5" s="88"/>
      <c r="G5" s="88" t="s">
        <v>874</v>
      </c>
      <c r="H5" s="88" t="s">
        <v>26</v>
      </c>
      <c r="I5" s="88" t="s">
        <v>1072</v>
      </c>
      <c r="J5" s="88" t="s">
        <v>42</v>
      </c>
      <c r="K5" s="88">
        <v>3</v>
      </c>
      <c r="L5" s="88" t="s">
        <v>28</v>
      </c>
      <c r="M5" s="88">
        <v>9</v>
      </c>
      <c r="N5" s="88" t="s">
        <v>29</v>
      </c>
      <c r="O5" s="88" t="s">
        <v>705</v>
      </c>
      <c r="P5" s="88" t="s">
        <v>310</v>
      </c>
      <c r="Q5" s="88">
        <v>1</v>
      </c>
      <c r="R5" s="88" t="s">
        <v>57</v>
      </c>
      <c r="S5" s="53">
        <v>5500000</v>
      </c>
      <c r="T5" s="53">
        <f>+M5*S5</f>
        <v>49500000</v>
      </c>
      <c r="U5" s="28">
        <f>+T5</f>
        <v>49500000</v>
      </c>
      <c r="V5" s="88" t="s">
        <v>32</v>
      </c>
      <c r="W5" s="88" t="s">
        <v>33</v>
      </c>
      <c r="X5" s="88" t="s">
        <v>65</v>
      </c>
      <c r="Y5" s="89">
        <v>3009133992</v>
      </c>
      <c r="Z5" s="123" t="s">
        <v>66</v>
      </c>
      <c r="AA5" s="88"/>
      <c r="AB5" s="88" t="s">
        <v>63</v>
      </c>
      <c r="AC5" s="88" t="s">
        <v>572</v>
      </c>
      <c r="AD5" s="88" t="s">
        <v>1462</v>
      </c>
      <c r="AE5" s="88"/>
      <c r="AF5" s="88"/>
      <c r="AG5" s="167"/>
    </row>
    <row r="6" spans="1:33" s="156" customFormat="1" ht="99" hidden="1" x14ac:dyDescent="0.25">
      <c r="A6" s="88" t="s">
        <v>1093</v>
      </c>
      <c r="B6" s="88" t="s">
        <v>63</v>
      </c>
      <c r="C6" s="46">
        <v>5</v>
      </c>
      <c r="D6" s="88" t="s">
        <v>305</v>
      </c>
      <c r="E6" s="88"/>
      <c r="F6" s="88"/>
      <c r="G6" s="88" t="s">
        <v>307</v>
      </c>
      <c r="H6" s="88" t="s">
        <v>26</v>
      </c>
      <c r="I6" s="88" t="s">
        <v>1094</v>
      </c>
      <c r="J6" s="88" t="s">
        <v>50</v>
      </c>
      <c r="K6" s="88">
        <v>2</v>
      </c>
      <c r="L6" s="88" t="s">
        <v>60</v>
      </c>
      <c r="M6" s="88">
        <v>4</v>
      </c>
      <c r="N6" s="88" t="s">
        <v>29</v>
      </c>
      <c r="O6" s="88" t="s">
        <v>705</v>
      </c>
      <c r="P6" s="88" t="s">
        <v>43</v>
      </c>
      <c r="Q6" s="88">
        <v>0</v>
      </c>
      <c r="R6" s="88" t="s">
        <v>57</v>
      </c>
      <c r="S6" s="53">
        <v>5500000</v>
      </c>
      <c r="T6" s="53">
        <v>22000000</v>
      </c>
      <c r="U6" s="28">
        <v>22000000</v>
      </c>
      <c r="V6" s="88" t="s">
        <v>32</v>
      </c>
      <c r="W6" s="88" t="s">
        <v>33</v>
      </c>
      <c r="X6" s="88" t="s">
        <v>1095</v>
      </c>
      <c r="Y6" s="89">
        <v>3009133992</v>
      </c>
      <c r="Z6" s="123" t="s">
        <v>1096</v>
      </c>
      <c r="AA6" s="88"/>
      <c r="AB6" s="88" t="s">
        <v>63</v>
      </c>
      <c r="AC6" s="88" t="s">
        <v>572</v>
      </c>
      <c r="AD6" s="88" t="s">
        <v>248</v>
      </c>
      <c r="AE6" s="88"/>
      <c r="AF6" s="88"/>
      <c r="AG6" s="167"/>
    </row>
    <row r="7" spans="1:33" ht="99" hidden="1" x14ac:dyDescent="0.25">
      <c r="A7" s="88" t="s">
        <v>1097</v>
      </c>
      <c r="B7" s="88" t="s">
        <v>63</v>
      </c>
      <c r="C7" s="46">
        <v>6</v>
      </c>
      <c r="D7" s="88" t="s">
        <v>305</v>
      </c>
      <c r="E7" s="88"/>
      <c r="F7" s="88"/>
      <c r="G7" s="88" t="s">
        <v>308</v>
      </c>
      <c r="H7" s="88" t="s">
        <v>26</v>
      </c>
      <c r="I7" s="88" t="s">
        <v>1098</v>
      </c>
      <c r="J7" s="88" t="s">
        <v>27</v>
      </c>
      <c r="K7" s="88">
        <v>1</v>
      </c>
      <c r="L7" s="88" t="s">
        <v>53</v>
      </c>
      <c r="M7" s="88">
        <v>4</v>
      </c>
      <c r="N7" s="88" t="s">
        <v>29</v>
      </c>
      <c r="O7" s="88" t="s">
        <v>705</v>
      </c>
      <c r="P7" s="88" t="s">
        <v>30</v>
      </c>
      <c r="Q7" s="88">
        <v>1</v>
      </c>
      <c r="R7" s="88" t="s">
        <v>57</v>
      </c>
      <c r="S7" s="53">
        <v>6000000</v>
      </c>
      <c r="T7" s="53">
        <v>24000000</v>
      </c>
      <c r="U7" s="28">
        <v>24000000</v>
      </c>
      <c r="V7" s="88" t="s">
        <v>32</v>
      </c>
      <c r="W7" s="88" t="s">
        <v>33</v>
      </c>
      <c r="X7" s="88" t="s">
        <v>287</v>
      </c>
      <c r="Y7" s="89">
        <v>3009133992</v>
      </c>
      <c r="Z7" s="123" t="s">
        <v>288</v>
      </c>
      <c r="AA7" s="88"/>
      <c r="AB7" s="88" t="s">
        <v>63</v>
      </c>
      <c r="AC7" s="88" t="s">
        <v>572</v>
      </c>
      <c r="AD7" s="88" t="s">
        <v>248</v>
      </c>
      <c r="AE7" s="88"/>
      <c r="AF7" s="88"/>
    </row>
    <row r="8" spans="1:33" s="139" customFormat="1" ht="82.5" hidden="1" x14ac:dyDescent="0.25">
      <c r="A8" s="88" t="s">
        <v>68</v>
      </c>
      <c r="B8" s="88" t="s">
        <v>63</v>
      </c>
      <c r="C8" s="27">
        <v>7</v>
      </c>
      <c r="D8" s="88" t="s">
        <v>309</v>
      </c>
      <c r="E8" s="88"/>
      <c r="F8" s="88"/>
      <c r="G8" s="88" t="s">
        <v>875</v>
      </c>
      <c r="H8" s="88" t="s">
        <v>256</v>
      </c>
      <c r="I8" s="88" t="s">
        <v>70</v>
      </c>
      <c r="J8" s="88" t="s">
        <v>36</v>
      </c>
      <c r="K8" s="88">
        <v>8</v>
      </c>
      <c r="L8" s="88" t="s">
        <v>28</v>
      </c>
      <c r="M8" s="88">
        <v>3</v>
      </c>
      <c r="N8" s="88" t="s">
        <v>29</v>
      </c>
      <c r="O8" s="88" t="s">
        <v>705</v>
      </c>
      <c r="P8" s="88" t="s">
        <v>30</v>
      </c>
      <c r="Q8" s="88">
        <v>1</v>
      </c>
      <c r="R8" s="88" t="s">
        <v>57</v>
      </c>
      <c r="S8" s="28"/>
      <c r="T8" s="28">
        <v>15842470</v>
      </c>
      <c r="U8" s="28">
        <f>+T8</f>
        <v>15842470</v>
      </c>
      <c r="V8" s="88" t="s">
        <v>32</v>
      </c>
      <c r="W8" s="88" t="s">
        <v>33</v>
      </c>
      <c r="X8" s="88" t="s">
        <v>65</v>
      </c>
      <c r="Y8" s="89">
        <v>3009133992</v>
      </c>
      <c r="Z8" s="123" t="s">
        <v>66</v>
      </c>
      <c r="AA8" s="88"/>
      <c r="AB8" s="88" t="s">
        <v>63</v>
      </c>
      <c r="AC8" s="88" t="s">
        <v>572</v>
      </c>
      <c r="AD8" s="88" t="s">
        <v>2182</v>
      </c>
      <c r="AE8" s="88"/>
      <c r="AF8" s="88"/>
    </row>
    <row r="9" spans="1:33" ht="148.5" hidden="1" x14ac:dyDescent="0.25">
      <c r="A9" s="7" t="s">
        <v>69</v>
      </c>
      <c r="B9" s="7" t="s">
        <v>63</v>
      </c>
      <c r="C9" s="8">
        <v>8</v>
      </c>
      <c r="D9" s="7" t="s">
        <v>609</v>
      </c>
      <c r="E9" s="7"/>
      <c r="F9" s="7"/>
      <c r="G9" s="7" t="s">
        <v>876</v>
      </c>
      <c r="H9" s="7" t="s">
        <v>26</v>
      </c>
      <c r="I9" s="7" t="s">
        <v>72</v>
      </c>
      <c r="J9" s="7" t="s">
        <v>42</v>
      </c>
      <c r="K9" s="7">
        <v>3</v>
      </c>
      <c r="L9" s="7" t="s">
        <v>144</v>
      </c>
      <c r="M9" s="7">
        <v>4</v>
      </c>
      <c r="N9" s="7" t="s">
        <v>29</v>
      </c>
      <c r="O9" s="7" t="s">
        <v>705</v>
      </c>
      <c r="P9" s="7" t="s">
        <v>43</v>
      </c>
      <c r="Q9" s="7">
        <v>0</v>
      </c>
      <c r="R9" s="7" t="s">
        <v>57</v>
      </c>
      <c r="S9" s="56">
        <v>7000000</v>
      </c>
      <c r="T9" s="56">
        <v>28000000</v>
      </c>
      <c r="U9" s="60">
        <v>28000000</v>
      </c>
      <c r="V9" s="7" t="s">
        <v>32</v>
      </c>
      <c r="W9" s="7" t="s">
        <v>33</v>
      </c>
      <c r="X9" s="7" t="s">
        <v>289</v>
      </c>
      <c r="Y9" s="17">
        <v>3009133992</v>
      </c>
      <c r="Z9" s="24" t="s">
        <v>290</v>
      </c>
      <c r="AA9" s="7"/>
      <c r="AB9" s="7" t="s">
        <v>63</v>
      </c>
      <c r="AC9" s="7" t="s">
        <v>604</v>
      </c>
      <c r="AD9" s="7" t="s">
        <v>1463</v>
      </c>
      <c r="AE9" s="7"/>
      <c r="AF9" s="7"/>
    </row>
    <row r="10" spans="1:33" ht="132" hidden="1" x14ac:dyDescent="0.25">
      <c r="A10" s="88" t="s">
        <v>71</v>
      </c>
      <c r="B10" s="88" t="s">
        <v>63</v>
      </c>
      <c r="C10" s="46">
        <v>9</v>
      </c>
      <c r="D10" s="88" t="s">
        <v>610</v>
      </c>
      <c r="E10" s="88"/>
      <c r="F10" s="88"/>
      <c r="G10" s="88" t="s">
        <v>877</v>
      </c>
      <c r="H10" s="88" t="s">
        <v>26</v>
      </c>
      <c r="I10" s="88" t="s">
        <v>73</v>
      </c>
      <c r="J10" s="88" t="s">
        <v>42</v>
      </c>
      <c r="K10" s="88">
        <v>3</v>
      </c>
      <c r="L10" s="88" t="s">
        <v>28</v>
      </c>
      <c r="M10" s="88">
        <v>9</v>
      </c>
      <c r="N10" s="88" t="s">
        <v>29</v>
      </c>
      <c r="O10" s="88" t="s">
        <v>705</v>
      </c>
      <c r="P10" s="88" t="s">
        <v>43</v>
      </c>
      <c r="Q10" s="88">
        <v>0</v>
      </c>
      <c r="R10" s="88" t="s">
        <v>57</v>
      </c>
      <c r="S10" s="53">
        <v>7000000</v>
      </c>
      <c r="T10" s="53">
        <f>+M10*S10</f>
        <v>63000000</v>
      </c>
      <c r="U10" s="28">
        <f>+T10</f>
        <v>63000000</v>
      </c>
      <c r="V10" s="88" t="s">
        <v>32</v>
      </c>
      <c r="W10" s="88" t="s">
        <v>33</v>
      </c>
      <c r="X10" s="88" t="s">
        <v>1068</v>
      </c>
      <c r="Y10" s="89">
        <v>3134927574</v>
      </c>
      <c r="Z10" s="123" t="s">
        <v>1069</v>
      </c>
      <c r="AA10" s="88"/>
      <c r="AB10" s="88" t="s">
        <v>63</v>
      </c>
      <c r="AC10" s="88" t="s">
        <v>604</v>
      </c>
      <c r="AD10" s="88" t="s">
        <v>1464</v>
      </c>
      <c r="AE10" s="88"/>
      <c r="AF10" s="88"/>
    </row>
    <row r="11" spans="1:33" ht="115.5" hidden="1" x14ac:dyDescent="0.25">
      <c r="A11" s="88" t="s">
        <v>1099</v>
      </c>
      <c r="B11" s="88" t="s">
        <v>63</v>
      </c>
      <c r="C11" s="46">
        <v>10</v>
      </c>
      <c r="D11" s="88" t="s">
        <v>1100</v>
      </c>
      <c r="E11" s="88"/>
      <c r="F11" s="88"/>
      <c r="G11" s="88" t="s">
        <v>311</v>
      </c>
      <c r="H11" s="88" t="s">
        <v>26</v>
      </c>
      <c r="I11" s="88" t="s">
        <v>1101</v>
      </c>
      <c r="J11" s="88" t="s">
        <v>50</v>
      </c>
      <c r="K11" s="88">
        <v>2</v>
      </c>
      <c r="L11" s="88" t="s">
        <v>60</v>
      </c>
      <c r="M11" s="88">
        <v>4</v>
      </c>
      <c r="N11" s="88" t="s">
        <v>29</v>
      </c>
      <c r="O11" s="88" t="s">
        <v>705</v>
      </c>
      <c r="P11" s="88" t="s">
        <v>43</v>
      </c>
      <c r="Q11" s="88">
        <v>0</v>
      </c>
      <c r="R11" s="88" t="s">
        <v>57</v>
      </c>
      <c r="S11" s="53">
        <v>5000000</v>
      </c>
      <c r="T11" s="53">
        <v>20000000</v>
      </c>
      <c r="U11" s="28">
        <v>20000000</v>
      </c>
      <c r="V11" s="88" t="s">
        <v>32</v>
      </c>
      <c r="W11" s="88" t="s">
        <v>33</v>
      </c>
      <c r="X11" s="88" t="s">
        <v>287</v>
      </c>
      <c r="Y11" s="89">
        <v>3009133992</v>
      </c>
      <c r="Z11" s="123" t="s">
        <v>288</v>
      </c>
      <c r="AA11" s="88"/>
      <c r="AB11" s="88" t="s">
        <v>63</v>
      </c>
      <c r="AC11" s="88" t="s">
        <v>604</v>
      </c>
      <c r="AD11" s="88" t="s">
        <v>248</v>
      </c>
      <c r="AE11" s="88"/>
      <c r="AF11" s="88"/>
    </row>
    <row r="12" spans="1:33" ht="99" hidden="1" x14ac:dyDescent="0.25">
      <c r="A12" s="88" t="s">
        <v>1102</v>
      </c>
      <c r="B12" s="88" t="s">
        <v>63</v>
      </c>
      <c r="C12" s="46">
        <v>11</v>
      </c>
      <c r="D12" s="88" t="s">
        <v>1103</v>
      </c>
      <c r="E12" s="88"/>
      <c r="F12" s="88"/>
      <c r="G12" s="88" t="s">
        <v>312</v>
      </c>
      <c r="H12" s="88" t="s">
        <v>26</v>
      </c>
      <c r="I12" s="88" t="s">
        <v>1104</v>
      </c>
      <c r="J12" s="88" t="s">
        <v>27</v>
      </c>
      <c r="K12" s="88">
        <v>1</v>
      </c>
      <c r="L12" s="88" t="s">
        <v>53</v>
      </c>
      <c r="M12" s="88">
        <v>4</v>
      </c>
      <c r="N12" s="88" t="s">
        <v>29</v>
      </c>
      <c r="O12" s="88" t="s">
        <v>705</v>
      </c>
      <c r="P12" s="88" t="s">
        <v>30</v>
      </c>
      <c r="Q12" s="88">
        <v>1</v>
      </c>
      <c r="R12" s="88" t="s">
        <v>57</v>
      </c>
      <c r="S12" s="53">
        <v>8000000</v>
      </c>
      <c r="T12" s="53">
        <v>32000000</v>
      </c>
      <c r="U12" s="28">
        <v>32000000</v>
      </c>
      <c r="V12" s="88" t="s">
        <v>32</v>
      </c>
      <c r="W12" s="88" t="s">
        <v>33</v>
      </c>
      <c r="X12" s="88" t="s">
        <v>1105</v>
      </c>
      <c r="Y12" s="89">
        <v>3009133992</v>
      </c>
      <c r="Z12" s="123" t="s">
        <v>1106</v>
      </c>
      <c r="AA12" s="88"/>
      <c r="AB12" s="88" t="s">
        <v>130</v>
      </c>
      <c r="AC12" s="88" t="s">
        <v>604</v>
      </c>
      <c r="AD12" s="88" t="s">
        <v>248</v>
      </c>
      <c r="AE12" s="88"/>
      <c r="AF12" s="88"/>
    </row>
    <row r="13" spans="1:33" ht="132" hidden="1" x14ac:dyDescent="0.25">
      <c r="A13" s="88" t="s">
        <v>453</v>
      </c>
      <c r="B13" s="88" t="s">
        <v>63</v>
      </c>
      <c r="C13" s="46">
        <v>12</v>
      </c>
      <c r="D13" s="88" t="s">
        <v>611</v>
      </c>
      <c r="E13" s="88"/>
      <c r="F13" s="88"/>
      <c r="G13" s="88" t="s">
        <v>878</v>
      </c>
      <c r="H13" s="88" t="s">
        <v>26</v>
      </c>
      <c r="I13" s="88" t="s">
        <v>257</v>
      </c>
      <c r="J13" s="88" t="s">
        <v>58</v>
      </c>
      <c r="K13" s="88">
        <v>4</v>
      </c>
      <c r="L13" s="88" t="s">
        <v>28</v>
      </c>
      <c r="M13" s="88">
        <v>8.5</v>
      </c>
      <c r="N13" s="88" t="s">
        <v>29</v>
      </c>
      <c r="O13" s="88" t="s">
        <v>705</v>
      </c>
      <c r="P13" s="88" t="s">
        <v>43</v>
      </c>
      <c r="Q13" s="88">
        <v>0</v>
      </c>
      <c r="R13" s="88" t="s">
        <v>57</v>
      </c>
      <c r="S13" s="53">
        <v>5000000</v>
      </c>
      <c r="T13" s="53">
        <f>+M13*S13</f>
        <v>42500000</v>
      </c>
      <c r="U13" s="28">
        <f>+T13</f>
        <v>42500000</v>
      </c>
      <c r="V13" s="88" t="s">
        <v>32</v>
      </c>
      <c r="W13" s="88" t="s">
        <v>33</v>
      </c>
      <c r="X13" s="88" t="s">
        <v>670</v>
      </c>
      <c r="Y13" s="89">
        <v>3009133992</v>
      </c>
      <c r="Z13" s="123" t="s">
        <v>1489</v>
      </c>
      <c r="AA13" s="88"/>
      <c r="AB13" s="88" t="s">
        <v>63</v>
      </c>
      <c r="AC13" s="88" t="s">
        <v>604</v>
      </c>
      <c r="AD13" s="88" t="s">
        <v>1540</v>
      </c>
      <c r="AE13" s="88"/>
      <c r="AF13" s="88"/>
    </row>
    <row r="14" spans="1:33" ht="99" hidden="1" x14ac:dyDescent="0.25">
      <c r="A14" s="88" t="s">
        <v>1107</v>
      </c>
      <c r="B14" s="88" t="s">
        <v>63</v>
      </c>
      <c r="C14" s="46">
        <v>13</v>
      </c>
      <c r="D14" s="88" t="s">
        <v>1103</v>
      </c>
      <c r="E14" s="88"/>
      <c r="F14" s="88"/>
      <c r="G14" s="88" t="s">
        <v>313</v>
      </c>
      <c r="H14" s="88" t="s">
        <v>26</v>
      </c>
      <c r="I14" s="88" t="s">
        <v>1108</v>
      </c>
      <c r="J14" s="88" t="s">
        <v>27</v>
      </c>
      <c r="K14" s="88">
        <v>1</v>
      </c>
      <c r="L14" s="88" t="s">
        <v>53</v>
      </c>
      <c r="M14" s="88">
        <v>4</v>
      </c>
      <c r="N14" s="88" t="s">
        <v>29</v>
      </c>
      <c r="O14" s="88" t="s">
        <v>705</v>
      </c>
      <c r="P14" s="88" t="s">
        <v>43</v>
      </c>
      <c r="Q14" s="88">
        <v>0</v>
      </c>
      <c r="R14" s="88" t="s">
        <v>57</v>
      </c>
      <c r="S14" s="53">
        <v>5500000</v>
      </c>
      <c r="T14" s="53">
        <v>22000000</v>
      </c>
      <c r="U14" s="28">
        <v>22000000</v>
      </c>
      <c r="V14" s="88" t="s">
        <v>32</v>
      </c>
      <c r="W14" s="88" t="s">
        <v>33</v>
      </c>
      <c r="X14" s="88" t="s">
        <v>1109</v>
      </c>
      <c r="Y14" s="89">
        <v>3009133992</v>
      </c>
      <c r="Z14" s="123" t="s">
        <v>1110</v>
      </c>
      <c r="AA14" s="88"/>
      <c r="AB14" s="88" t="s">
        <v>63</v>
      </c>
      <c r="AC14" s="88" t="s">
        <v>572</v>
      </c>
      <c r="AD14" s="88" t="s">
        <v>248</v>
      </c>
      <c r="AE14" s="88"/>
      <c r="AF14" s="88"/>
    </row>
    <row r="15" spans="1:33" s="139" customFormat="1" ht="99" hidden="1" x14ac:dyDescent="0.25">
      <c r="A15" s="88" t="s">
        <v>1111</v>
      </c>
      <c r="B15" s="88" t="s">
        <v>63</v>
      </c>
      <c r="C15" s="46">
        <v>14</v>
      </c>
      <c r="D15" s="88" t="s">
        <v>1112</v>
      </c>
      <c r="E15" s="88"/>
      <c r="F15" s="88"/>
      <c r="G15" s="88" t="s">
        <v>698</v>
      </c>
      <c r="H15" s="88" t="s">
        <v>34</v>
      </c>
      <c r="I15" s="88" t="s">
        <v>258</v>
      </c>
      <c r="J15" s="88" t="s">
        <v>27</v>
      </c>
      <c r="K15" s="88">
        <v>1</v>
      </c>
      <c r="L15" s="88" t="s">
        <v>53</v>
      </c>
      <c r="M15" s="88">
        <v>4</v>
      </c>
      <c r="N15" s="88" t="s">
        <v>29</v>
      </c>
      <c r="O15" s="88" t="s">
        <v>705</v>
      </c>
      <c r="P15" s="88" t="s">
        <v>30</v>
      </c>
      <c r="Q15" s="88">
        <v>1</v>
      </c>
      <c r="R15" s="88" t="s">
        <v>57</v>
      </c>
      <c r="S15" s="53">
        <v>5500000</v>
      </c>
      <c r="T15" s="53">
        <v>22000000</v>
      </c>
      <c r="U15" s="28">
        <v>22000000</v>
      </c>
      <c r="V15" s="88" t="s">
        <v>32</v>
      </c>
      <c r="W15" s="88" t="s">
        <v>33</v>
      </c>
      <c r="X15" s="88" t="s">
        <v>1113</v>
      </c>
      <c r="Y15" s="89">
        <v>3009133992</v>
      </c>
      <c r="Z15" s="123" t="s">
        <v>1114</v>
      </c>
      <c r="AA15" s="88"/>
      <c r="AB15" s="88" t="s">
        <v>63</v>
      </c>
      <c r="AC15" s="88" t="s">
        <v>604</v>
      </c>
      <c r="AD15" s="88" t="s">
        <v>248</v>
      </c>
      <c r="AE15" s="88"/>
      <c r="AF15" s="88"/>
    </row>
    <row r="16" spans="1:33" ht="99" hidden="1" x14ac:dyDescent="0.25">
      <c r="A16" s="7" t="s">
        <v>668</v>
      </c>
      <c r="B16" s="7" t="s">
        <v>63</v>
      </c>
      <c r="C16" s="8">
        <v>15</v>
      </c>
      <c r="D16" s="7" t="s">
        <v>703</v>
      </c>
      <c r="E16" s="7"/>
      <c r="F16" s="7"/>
      <c r="G16" s="7" t="s">
        <v>879</v>
      </c>
      <c r="H16" s="7" t="s">
        <v>669</v>
      </c>
      <c r="I16" s="7" t="s">
        <v>41</v>
      </c>
      <c r="J16" s="7" t="s">
        <v>53</v>
      </c>
      <c r="K16" s="7">
        <v>5</v>
      </c>
      <c r="L16" s="7" t="s">
        <v>28</v>
      </c>
      <c r="M16" s="7">
        <v>8</v>
      </c>
      <c r="N16" s="7" t="s">
        <v>216</v>
      </c>
      <c r="O16" s="7" t="s">
        <v>706</v>
      </c>
      <c r="P16" s="7" t="s">
        <v>310</v>
      </c>
      <c r="Q16" s="7">
        <v>1</v>
      </c>
      <c r="R16" s="7" t="s">
        <v>57</v>
      </c>
      <c r="S16" s="56">
        <v>66628125</v>
      </c>
      <c r="T16" s="56">
        <f>S16*M16</f>
        <v>533025000</v>
      </c>
      <c r="U16" s="60">
        <f>T16</f>
        <v>533025000</v>
      </c>
      <c r="V16" s="7" t="s">
        <v>32</v>
      </c>
      <c r="W16" s="7" t="s">
        <v>33</v>
      </c>
      <c r="X16" s="7" t="s">
        <v>670</v>
      </c>
      <c r="Y16" s="17">
        <v>3009133992</v>
      </c>
      <c r="Z16" s="7" t="s">
        <v>671</v>
      </c>
      <c r="AA16" s="7"/>
      <c r="AB16" s="7" t="s">
        <v>63</v>
      </c>
      <c r="AC16" s="24" t="s">
        <v>672</v>
      </c>
      <c r="AD16" s="7" t="s">
        <v>1818</v>
      </c>
      <c r="AE16" s="7"/>
      <c r="AF16" s="7"/>
    </row>
    <row r="17" spans="1:32" ht="82.5" hidden="1" x14ac:dyDescent="0.25">
      <c r="A17" s="88" t="s">
        <v>1115</v>
      </c>
      <c r="B17" s="88" t="s">
        <v>48</v>
      </c>
      <c r="C17" s="46">
        <v>16</v>
      </c>
      <c r="D17" s="88">
        <v>80161504</v>
      </c>
      <c r="E17" s="88"/>
      <c r="F17" s="88"/>
      <c r="G17" s="88" t="s">
        <v>330</v>
      </c>
      <c r="H17" s="88" t="s">
        <v>26</v>
      </c>
      <c r="I17" s="88" t="s">
        <v>1116</v>
      </c>
      <c r="J17" s="88" t="s">
        <v>27</v>
      </c>
      <c r="K17" s="88">
        <v>1</v>
      </c>
      <c r="L17" s="88" t="s">
        <v>53</v>
      </c>
      <c r="M17" s="88">
        <v>4</v>
      </c>
      <c r="N17" s="88" t="s">
        <v>29</v>
      </c>
      <c r="O17" s="88" t="s">
        <v>705</v>
      </c>
      <c r="P17" s="88" t="s">
        <v>43</v>
      </c>
      <c r="Q17" s="88">
        <v>0</v>
      </c>
      <c r="R17" s="88" t="s">
        <v>57</v>
      </c>
      <c r="S17" s="53">
        <v>7500000</v>
      </c>
      <c r="T17" s="53">
        <v>30000000</v>
      </c>
      <c r="U17" s="28">
        <v>30000000</v>
      </c>
      <c r="V17" s="88" t="s">
        <v>32</v>
      </c>
      <c r="W17" s="88" t="s">
        <v>33</v>
      </c>
      <c r="X17" s="88" t="s">
        <v>331</v>
      </c>
      <c r="Y17" s="89">
        <v>3009133992</v>
      </c>
      <c r="Z17" s="88" t="s">
        <v>332</v>
      </c>
      <c r="AA17" s="88"/>
      <c r="AB17" s="88" t="s">
        <v>48</v>
      </c>
      <c r="AC17" s="88" t="s">
        <v>569</v>
      </c>
      <c r="AD17" s="88" t="s">
        <v>248</v>
      </c>
      <c r="AE17" s="88"/>
      <c r="AF17" s="88"/>
    </row>
    <row r="18" spans="1:32" ht="66" hidden="1" x14ac:dyDescent="0.25">
      <c r="A18" s="88" t="s">
        <v>56</v>
      </c>
      <c r="B18" s="88" t="s">
        <v>48</v>
      </c>
      <c r="C18" s="46">
        <v>17</v>
      </c>
      <c r="D18" s="88">
        <v>80161504</v>
      </c>
      <c r="E18" s="88"/>
      <c r="F18" s="88"/>
      <c r="G18" s="88" t="s">
        <v>880</v>
      </c>
      <c r="H18" s="88" t="s">
        <v>26</v>
      </c>
      <c r="I18" s="88" t="s">
        <v>333</v>
      </c>
      <c r="J18" s="88" t="s">
        <v>27</v>
      </c>
      <c r="K18" s="88">
        <v>1</v>
      </c>
      <c r="L18" s="88" t="s">
        <v>53</v>
      </c>
      <c r="M18" s="88">
        <v>4</v>
      </c>
      <c r="N18" s="88" t="s">
        <v>29</v>
      </c>
      <c r="O18" s="88" t="s">
        <v>705</v>
      </c>
      <c r="P18" s="88" t="s">
        <v>43</v>
      </c>
      <c r="Q18" s="88">
        <v>0</v>
      </c>
      <c r="R18" s="88" t="s">
        <v>57</v>
      </c>
      <c r="S18" s="53">
        <v>7000000</v>
      </c>
      <c r="T18" s="53">
        <f>+S18*M18</f>
        <v>28000000</v>
      </c>
      <c r="U18" s="28">
        <f>T18</f>
        <v>28000000</v>
      </c>
      <c r="V18" s="88" t="s">
        <v>32</v>
      </c>
      <c r="W18" s="88" t="s">
        <v>33</v>
      </c>
      <c r="X18" s="88" t="s">
        <v>331</v>
      </c>
      <c r="Y18" s="89">
        <v>3009133992</v>
      </c>
      <c r="Z18" s="88" t="s">
        <v>332</v>
      </c>
      <c r="AA18" s="88"/>
      <c r="AB18" s="88" t="s">
        <v>48</v>
      </c>
      <c r="AC18" s="88" t="s">
        <v>569</v>
      </c>
      <c r="AD18" s="88" t="s">
        <v>248</v>
      </c>
      <c r="AE18" s="88"/>
      <c r="AF18" s="88"/>
    </row>
    <row r="19" spans="1:32" ht="66" hidden="1" x14ac:dyDescent="0.25">
      <c r="A19" s="88" t="s">
        <v>1117</v>
      </c>
      <c r="B19" s="88" t="s">
        <v>48</v>
      </c>
      <c r="C19" s="46">
        <v>18</v>
      </c>
      <c r="D19" s="88">
        <v>80161504</v>
      </c>
      <c r="E19" s="88"/>
      <c r="F19" s="88"/>
      <c r="G19" s="88" t="s">
        <v>334</v>
      </c>
      <c r="H19" s="88" t="s">
        <v>26</v>
      </c>
      <c r="I19" s="88" t="s">
        <v>1118</v>
      </c>
      <c r="J19" s="88" t="s">
        <v>27</v>
      </c>
      <c r="K19" s="88">
        <v>1</v>
      </c>
      <c r="L19" s="88" t="s">
        <v>53</v>
      </c>
      <c r="M19" s="88">
        <v>4</v>
      </c>
      <c r="N19" s="88" t="s">
        <v>29</v>
      </c>
      <c r="O19" s="88" t="s">
        <v>705</v>
      </c>
      <c r="P19" s="88" t="s">
        <v>43</v>
      </c>
      <c r="Q19" s="88">
        <v>0</v>
      </c>
      <c r="R19" s="88" t="s">
        <v>57</v>
      </c>
      <c r="S19" s="53">
        <v>6000000</v>
      </c>
      <c r="T19" s="53">
        <v>24000000</v>
      </c>
      <c r="U19" s="28">
        <v>24000000</v>
      </c>
      <c r="V19" s="88" t="s">
        <v>32</v>
      </c>
      <c r="W19" s="88" t="s">
        <v>33</v>
      </c>
      <c r="X19" s="88" t="s">
        <v>331</v>
      </c>
      <c r="Y19" s="89">
        <v>3009133992</v>
      </c>
      <c r="Z19" s="88" t="s">
        <v>332</v>
      </c>
      <c r="AA19" s="88"/>
      <c r="AB19" s="88" t="s">
        <v>48</v>
      </c>
      <c r="AC19" s="88" t="s">
        <v>569</v>
      </c>
      <c r="AD19" s="88" t="s">
        <v>248</v>
      </c>
      <c r="AE19" s="88"/>
      <c r="AF19" s="88"/>
    </row>
    <row r="20" spans="1:32" s="139" customFormat="1" ht="82.5" hidden="1" customHeight="1" x14ac:dyDescent="0.25">
      <c r="A20" s="88" t="s">
        <v>1119</v>
      </c>
      <c r="B20" s="88" t="s">
        <v>48</v>
      </c>
      <c r="C20" s="46">
        <v>19</v>
      </c>
      <c r="D20" s="88">
        <v>80161504</v>
      </c>
      <c r="E20" s="88"/>
      <c r="F20" s="88"/>
      <c r="G20" s="88" t="s">
        <v>881</v>
      </c>
      <c r="H20" s="88" t="s">
        <v>26</v>
      </c>
      <c r="I20" s="88" t="s">
        <v>41</v>
      </c>
      <c r="J20" s="88" t="s">
        <v>50</v>
      </c>
      <c r="K20" s="88">
        <v>2</v>
      </c>
      <c r="L20" s="88" t="s">
        <v>60</v>
      </c>
      <c r="M20" s="88">
        <v>4</v>
      </c>
      <c r="N20" s="88" t="s">
        <v>29</v>
      </c>
      <c r="O20" s="88" t="s">
        <v>705</v>
      </c>
      <c r="P20" s="88" t="s">
        <v>43</v>
      </c>
      <c r="Q20" s="88">
        <v>0</v>
      </c>
      <c r="R20" s="88" t="s">
        <v>57</v>
      </c>
      <c r="S20" s="53">
        <v>8500000</v>
      </c>
      <c r="T20" s="53">
        <v>34000000</v>
      </c>
      <c r="U20" s="28">
        <v>34000000</v>
      </c>
      <c r="V20" s="88" t="s">
        <v>32</v>
      </c>
      <c r="W20" s="88" t="s">
        <v>33</v>
      </c>
      <c r="X20" s="88" t="s">
        <v>335</v>
      </c>
      <c r="Y20" s="89">
        <v>3009133992</v>
      </c>
      <c r="Z20" s="88" t="s">
        <v>336</v>
      </c>
      <c r="AA20" s="88"/>
      <c r="AB20" s="88" t="s">
        <v>48</v>
      </c>
      <c r="AC20" s="88" t="s">
        <v>569</v>
      </c>
      <c r="AD20" s="88" t="s">
        <v>1120</v>
      </c>
      <c r="AE20" s="88"/>
      <c r="AF20" s="88"/>
    </row>
    <row r="21" spans="1:32" ht="115.5" hidden="1" x14ac:dyDescent="0.25">
      <c r="A21" s="7" t="s">
        <v>337</v>
      </c>
      <c r="B21" s="7" t="s">
        <v>48</v>
      </c>
      <c r="C21" s="8">
        <v>20</v>
      </c>
      <c r="D21" s="7">
        <v>80161504</v>
      </c>
      <c r="E21" s="7"/>
      <c r="F21" s="7"/>
      <c r="G21" s="7" t="s">
        <v>882</v>
      </c>
      <c r="H21" s="7" t="s">
        <v>26</v>
      </c>
      <c r="I21" s="7" t="s">
        <v>679</v>
      </c>
      <c r="J21" s="7" t="s">
        <v>58</v>
      </c>
      <c r="K21" s="7">
        <v>4</v>
      </c>
      <c r="L21" s="7" t="s">
        <v>36</v>
      </c>
      <c r="M21" s="7">
        <v>4</v>
      </c>
      <c r="N21" s="7" t="s">
        <v>29</v>
      </c>
      <c r="O21" s="7" t="s">
        <v>705</v>
      </c>
      <c r="P21" s="7" t="s">
        <v>43</v>
      </c>
      <c r="Q21" s="7">
        <v>0</v>
      </c>
      <c r="R21" s="7" t="s">
        <v>57</v>
      </c>
      <c r="S21" s="56">
        <v>7500000</v>
      </c>
      <c r="T21" s="56">
        <f>+M21*S21</f>
        <v>30000000</v>
      </c>
      <c r="U21" s="60">
        <f>+T21</f>
        <v>30000000</v>
      </c>
      <c r="V21" s="7" t="s">
        <v>32</v>
      </c>
      <c r="W21" s="7" t="s">
        <v>33</v>
      </c>
      <c r="X21" s="7" t="s">
        <v>327</v>
      </c>
      <c r="Y21" s="17">
        <v>3009133992</v>
      </c>
      <c r="Z21" s="7" t="s">
        <v>328</v>
      </c>
      <c r="AA21" s="7"/>
      <c r="AB21" s="7" t="s">
        <v>48</v>
      </c>
      <c r="AC21" s="7" t="s">
        <v>569</v>
      </c>
      <c r="AD21" s="7" t="s">
        <v>1682</v>
      </c>
      <c r="AE21" s="7"/>
      <c r="AF21" s="7"/>
    </row>
    <row r="22" spans="1:32" ht="115.5" hidden="1" x14ac:dyDescent="0.25">
      <c r="A22" s="88" t="s">
        <v>338</v>
      </c>
      <c r="B22" s="88" t="s">
        <v>48</v>
      </c>
      <c r="C22" s="46">
        <v>21</v>
      </c>
      <c r="D22" s="88">
        <v>42211700</v>
      </c>
      <c r="E22" s="88"/>
      <c r="F22" s="88"/>
      <c r="G22" s="88" t="s">
        <v>1622</v>
      </c>
      <c r="H22" s="88" t="s">
        <v>59</v>
      </c>
      <c r="I22" s="88" t="s">
        <v>41</v>
      </c>
      <c r="J22" s="88" t="s">
        <v>60</v>
      </c>
      <c r="K22" s="88">
        <v>6</v>
      </c>
      <c r="L22" s="88" t="s">
        <v>62</v>
      </c>
      <c r="M22" s="88">
        <v>5</v>
      </c>
      <c r="N22" s="88" t="s">
        <v>241</v>
      </c>
      <c r="O22" s="88" t="s">
        <v>707</v>
      </c>
      <c r="P22" s="88" t="s">
        <v>30</v>
      </c>
      <c r="Q22" s="88">
        <v>1</v>
      </c>
      <c r="R22" s="88" t="s">
        <v>57</v>
      </c>
      <c r="S22" s="53">
        <v>0</v>
      </c>
      <c r="T22" s="53">
        <v>15000000</v>
      </c>
      <c r="U22" s="28">
        <v>15000000</v>
      </c>
      <c r="V22" s="88" t="s">
        <v>32</v>
      </c>
      <c r="W22" s="88" t="s">
        <v>33</v>
      </c>
      <c r="X22" s="88" t="s">
        <v>331</v>
      </c>
      <c r="Y22" s="89">
        <v>3009133992</v>
      </c>
      <c r="Z22" s="88" t="s">
        <v>332</v>
      </c>
      <c r="AA22" s="88"/>
      <c r="AB22" s="88" t="s">
        <v>48</v>
      </c>
      <c r="AC22" s="88" t="s">
        <v>569</v>
      </c>
      <c r="AD22" s="88" t="s">
        <v>1839</v>
      </c>
      <c r="AE22" s="88"/>
      <c r="AF22" s="88"/>
    </row>
    <row r="23" spans="1:32" ht="115.5" hidden="1" x14ac:dyDescent="0.25">
      <c r="A23" s="88" t="s">
        <v>339</v>
      </c>
      <c r="B23" s="88" t="s">
        <v>48</v>
      </c>
      <c r="C23" s="46">
        <v>22</v>
      </c>
      <c r="D23" s="88">
        <v>42211700</v>
      </c>
      <c r="E23" s="88"/>
      <c r="F23" s="88"/>
      <c r="G23" s="88" t="s">
        <v>883</v>
      </c>
      <c r="H23" s="88" t="s">
        <v>59</v>
      </c>
      <c r="I23" s="88" t="s">
        <v>41</v>
      </c>
      <c r="J23" s="88" t="s">
        <v>58</v>
      </c>
      <c r="K23" s="88">
        <v>4</v>
      </c>
      <c r="L23" s="88" t="s">
        <v>28</v>
      </c>
      <c r="M23" s="88">
        <v>9</v>
      </c>
      <c r="N23" s="88" t="s">
        <v>241</v>
      </c>
      <c r="O23" s="88" t="s">
        <v>707</v>
      </c>
      <c r="P23" s="88" t="s">
        <v>30</v>
      </c>
      <c r="Q23" s="88">
        <v>1</v>
      </c>
      <c r="R23" s="88" t="s">
        <v>57</v>
      </c>
      <c r="S23" s="53">
        <v>0</v>
      </c>
      <c r="T23" s="53">
        <v>20000000</v>
      </c>
      <c r="U23" s="28">
        <v>20000000</v>
      </c>
      <c r="V23" s="88" t="s">
        <v>32</v>
      </c>
      <c r="W23" s="88" t="s">
        <v>33</v>
      </c>
      <c r="X23" s="88" t="s">
        <v>340</v>
      </c>
      <c r="Y23" s="89">
        <v>3009133992</v>
      </c>
      <c r="Z23" s="88" t="s">
        <v>341</v>
      </c>
      <c r="AA23" s="88"/>
      <c r="AB23" s="88" t="s">
        <v>48</v>
      </c>
      <c r="AC23" s="88" t="s">
        <v>569</v>
      </c>
      <c r="AD23" s="88" t="s">
        <v>1530</v>
      </c>
      <c r="AE23" s="88"/>
      <c r="AF23" s="88"/>
    </row>
    <row r="24" spans="1:32" ht="132" hidden="1" x14ac:dyDescent="0.25">
      <c r="A24" s="88" t="s">
        <v>343</v>
      </c>
      <c r="B24" s="88" t="s">
        <v>48</v>
      </c>
      <c r="C24" s="46">
        <v>24</v>
      </c>
      <c r="D24" s="88" t="s">
        <v>613</v>
      </c>
      <c r="E24" s="88"/>
      <c r="F24" s="88"/>
      <c r="G24" s="88" t="s">
        <v>1683</v>
      </c>
      <c r="H24" s="88" t="s">
        <v>1684</v>
      </c>
      <c r="I24" s="88" t="s">
        <v>41</v>
      </c>
      <c r="J24" s="88" t="s">
        <v>60</v>
      </c>
      <c r="K24" s="88">
        <v>6</v>
      </c>
      <c r="L24" s="88" t="s">
        <v>28</v>
      </c>
      <c r="M24" s="88">
        <v>7</v>
      </c>
      <c r="N24" s="88" t="s">
        <v>766</v>
      </c>
      <c r="O24" s="88" t="s">
        <v>705</v>
      </c>
      <c r="P24" s="88" t="s">
        <v>30</v>
      </c>
      <c r="Q24" s="88">
        <v>1</v>
      </c>
      <c r="R24" s="88" t="s">
        <v>57</v>
      </c>
      <c r="S24" s="53">
        <v>0</v>
      </c>
      <c r="T24" s="53">
        <v>280000000</v>
      </c>
      <c r="U24" s="28">
        <f>T24</f>
        <v>280000000</v>
      </c>
      <c r="V24" s="88" t="s">
        <v>32</v>
      </c>
      <c r="W24" s="88" t="s">
        <v>33</v>
      </c>
      <c r="X24" s="88" t="s">
        <v>335</v>
      </c>
      <c r="Y24" s="89">
        <v>3009133992</v>
      </c>
      <c r="Z24" s="88" t="s">
        <v>336</v>
      </c>
      <c r="AA24" s="88"/>
      <c r="AB24" s="88" t="s">
        <v>48</v>
      </c>
      <c r="AC24" s="88" t="s">
        <v>569</v>
      </c>
      <c r="AD24" s="88" t="s">
        <v>1861</v>
      </c>
      <c r="AE24" s="88"/>
      <c r="AF24" s="88"/>
    </row>
    <row r="25" spans="1:32" ht="66" hidden="1" x14ac:dyDescent="0.25">
      <c r="A25" s="88" t="s">
        <v>1121</v>
      </c>
      <c r="B25" s="88" t="s">
        <v>48</v>
      </c>
      <c r="C25" s="46">
        <v>27</v>
      </c>
      <c r="D25" s="88">
        <v>80111607</v>
      </c>
      <c r="E25" s="88"/>
      <c r="F25" s="88"/>
      <c r="G25" s="88" t="s">
        <v>346</v>
      </c>
      <c r="H25" s="88" t="s">
        <v>1122</v>
      </c>
      <c r="I25" s="88" t="s">
        <v>41</v>
      </c>
      <c r="J25" s="88" t="s">
        <v>50</v>
      </c>
      <c r="K25" s="88">
        <v>2</v>
      </c>
      <c r="L25" s="88" t="s">
        <v>28</v>
      </c>
      <c r="M25" s="88">
        <v>10</v>
      </c>
      <c r="N25" s="88" t="s">
        <v>264</v>
      </c>
      <c r="O25" s="88" t="s">
        <v>712</v>
      </c>
      <c r="P25" s="88" t="s">
        <v>310</v>
      </c>
      <c r="Q25" s="88">
        <v>1</v>
      </c>
      <c r="R25" s="88" t="s">
        <v>57</v>
      </c>
      <c r="S25" s="53">
        <v>361235998</v>
      </c>
      <c r="T25" s="53">
        <v>3973595978</v>
      </c>
      <c r="U25" s="28">
        <v>3973595978</v>
      </c>
      <c r="V25" s="3" t="s">
        <v>32</v>
      </c>
      <c r="W25" s="88" t="s">
        <v>33</v>
      </c>
      <c r="X25" s="88" t="s">
        <v>331</v>
      </c>
      <c r="Y25" s="89">
        <v>3009133992</v>
      </c>
      <c r="Z25" s="88" t="s">
        <v>332</v>
      </c>
      <c r="AA25" s="88"/>
      <c r="AB25" s="88" t="s">
        <v>48</v>
      </c>
      <c r="AC25" s="88" t="s">
        <v>569</v>
      </c>
      <c r="AD25" s="88" t="s">
        <v>1123</v>
      </c>
      <c r="AE25" s="88"/>
      <c r="AF25" s="88"/>
    </row>
    <row r="26" spans="1:32" ht="66" hidden="1" x14ac:dyDescent="0.25">
      <c r="A26" s="88" t="s">
        <v>1124</v>
      </c>
      <c r="B26" s="88" t="s">
        <v>96</v>
      </c>
      <c r="C26" s="46">
        <v>28</v>
      </c>
      <c r="D26" s="88" t="s">
        <v>1125</v>
      </c>
      <c r="E26" s="88"/>
      <c r="F26" s="88"/>
      <c r="G26" s="88" t="s">
        <v>361</v>
      </c>
      <c r="H26" s="88" t="s">
        <v>26</v>
      </c>
      <c r="I26" s="88" t="s">
        <v>1126</v>
      </c>
      <c r="J26" s="88" t="s">
        <v>27</v>
      </c>
      <c r="K26" s="88">
        <v>1</v>
      </c>
      <c r="L26" s="88" t="s">
        <v>53</v>
      </c>
      <c r="M26" s="88">
        <v>4</v>
      </c>
      <c r="N26" s="88" t="s">
        <v>29</v>
      </c>
      <c r="O26" s="88" t="s">
        <v>705</v>
      </c>
      <c r="P26" s="88" t="s">
        <v>43</v>
      </c>
      <c r="Q26" s="88">
        <v>0</v>
      </c>
      <c r="R26" s="88" t="s">
        <v>57</v>
      </c>
      <c r="S26" s="53">
        <v>10500000</v>
      </c>
      <c r="T26" s="53">
        <v>42000000</v>
      </c>
      <c r="U26" s="28">
        <v>42000000</v>
      </c>
      <c r="V26" s="88" t="s">
        <v>32</v>
      </c>
      <c r="W26" s="3" t="s">
        <v>33</v>
      </c>
      <c r="X26" s="88" t="s">
        <v>101</v>
      </c>
      <c r="Y26" s="89">
        <v>3009133992</v>
      </c>
      <c r="Z26" s="123" t="s">
        <v>102</v>
      </c>
      <c r="AA26" s="88"/>
      <c r="AB26" s="88" t="s">
        <v>96</v>
      </c>
      <c r="AC26" s="88" t="s">
        <v>571</v>
      </c>
      <c r="AD26" s="88" t="s">
        <v>248</v>
      </c>
      <c r="AE26" s="88"/>
      <c r="AF26" s="88"/>
    </row>
    <row r="27" spans="1:32" ht="82.5" hidden="1" x14ac:dyDescent="0.25">
      <c r="A27" s="88" t="s">
        <v>1127</v>
      </c>
      <c r="B27" s="88" t="s">
        <v>96</v>
      </c>
      <c r="C27" s="46">
        <v>29</v>
      </c>
      <c r="D27" s="88" t="s">
        <v>1125</v>
      </c>
      <c r="E27" s="88"/>
      <c r="F27" s="88"/>
      <c r="G27" s="88" t="s">
        <v>362</v>
      </c>
      <c r="H27" s="88" t="s">
        <v>26</v>
      </c>
      <c r="I27" s="88" t="s">
        <v>1128</v>
      </c>
      <c r="J27" s="88" t="s">
        <v>27</v>
      </c>
      <c r="K27" s="88">
        <v>1</v>
      </c>
      <c r="L27" s="88" t="s">
        <v>53</v>
      </c>
      <c r="M27" s="88">
        <v>4</v>
      </c>
      <c r="N27" s="88" t="s">
        <v>29</v>
      </c>
      <c r="O27" s="88" t="s">
        <v>705</v>
      </c>
      <c r="P27" s="88" t="s">
        <v>43</v>
      </c>
      <c r="Q27" s="88">
        <v>0</v>
      </c>
      <c r="R27" s="88" t="s">
        <v>57</v>
      </c>
      <c r="S27" s="53">
        <v>12000000</v>
      </c>
      <c r="T27" s="53">
        <v>48000000</v>
      </c>
      <c r="U27" s="28">
        <v>48000000</v>
      </c>
      <c r="V27" s="88" t="s">
        <v>32</v>
      </c>
      <c r="W27" s="3" t="s">
        <v>33</v>
      </c>
      <c r="X27" s="88" t="s">
        <v>101</v>
      </c>
      <c r="Y27" s="89">
        <v>3009133992</v>
      </c>
      <c r="Z27" s="123" t="s">
        <v>102</v>
      </c>
      <c r="AA27" s="88"/>
      <c r="AB27" s="88" t="s">
        <v>96</v>
      </c>
      <c r="AC27" s="88" t="s">
        <v>571</v>
      </c>
      <c r="AD27" s="88" t="s">
        <v>248</v>
      </c>
      <c r="AE27" s="88"/>
      <c r="AF27" s="88"/>
    </row>
    <row r="28" spans="1:32" ht="66" hidden="1" x14ac:dyDescent="0.25">
      <c r="A28" s="88" t="s">
        <v>1129</v>
      </c>
      <c r="B28" s="88" t="s">
        <v>96</v>
      </c>
      <c r="C28" s="46">
        <v>30</v>
      </c>
      <c r="D28" s="88">
        <v>80161500</v>
      </c>
      <c r="E28" s="88"/>
      <c r="F28" s="88"/>
      <c r="G28" s="88" t="s">
        <v>363</v>
      </c>
      <c r="H28" s="88" t="s">
        <v>26</v>
      </c>
      <c r="I28" s="88" t="s">
        <v>100</v>
      </c>
      <c r="J28" s="88" t="s">
        <v>27</v>
      </c>
      <c r="K28" s="88">
        <v>1</v>
      </c>
      <c r="L28" s="88" t="s">
        <v>53</v>
      </c>
      <c r="M28" s="88">
        <v>4</v>
      </c>
      <c r="N28" s="88" t="s">
        <v>29</v>
      </c>
      <c r="O28" s="88" t="s">
        <v>705</v>
      </c>
      <c r="P28" s="88" t="s">
        <v>43</v>
      </c>
      <c r="Q28" s="88">
        <v>0</v>
      </c>
      <c r="R28" s="88" t="s">
        <v>57</v>
      </c>
      <c r="S28" s="53">
        <v>8500000</v>
      </c>
      <c r="T28" s="53">
        <v>34000000</v>
      </c>
      <c r="U28" s="28">
        <v>34000000</v>
      </c>
      <c r="V28" s="88" t="s">
        <v>32</v>
      </c>
      <c r="W28" s="3" t="s">
        <v>33</v>
      </c>
      <c r="X28" s="88" t="s">
        <v>101</v>
      </c>
      <c r="Y28" s="89">
        <v>3009133992</v>
      </c>
      <c r="Z28" s="123" t="s">
        <v>102</v>
      </c>
      <c r="AA28" s="88"/>
      <c r="AB28" s="88" t="s">
        <v>96</v>
      </c>
      <c r="AC28" s="88" t="s">
        <v>571</v>
      </c>
      <c r="AD28" s="88" t="s">
        <v>248</v>
      </c>
      <c r="AE28" s="88"/>
      <c r="AF28" s="88"/>
    </row>
    <row r="29" spans="1:32" ht="82.5" hidden="1" x14ac:dyDescent="0.25">
      <c r="A29" s="88" t="s">
        <v>1130</v>
      </c>
      <c r="B29" s="88" t="s">
        <v>96</v>
      </c>
      <c r="C29" s="46">
        <v>31</v>
      </c>
      <c r="D29" s="88" t="s">
        <v>103</v>
      </c>
      <c r="E29" s="88"/>
      <c r="F29" s="88"/>
      <c r="G29" s="88" t="s">
        <v>364</v>
      </c>
      <c r="H29" s="88" t="s">
        <v>26</v>
      </c>
      <c r="I29" s="88" t="s">
        <v>1131</v>
      </c>
      <c r="J29" s="88" t="s">
        <v>27</v>
      </c>
      <c r="K29" s="88">
        <v>1</v>
      </c>
      <c r="L29" s="88" t="s">
        <v>53</v>
      </c>
      <c r="M29" s="88">
        <v>4</v>
      </c>
      <c r="N29" s="88" t="s">
        <v>29</v>
      </c>
      <c r="O29" s="88" t="s">
        <v>705</v>
      </c>
      <c r="P29" s="88" t="s">
        <v>43</v>
      </c>
      <c r="Q29" s="88">
        <v>0</v>
      </c>
      <c r="R29" s="88" t="s">
        <v>57</v>
      </c>
      <c r="S29" s="53">
        <v>10500000</v>
      </c>
      <c r="T29" s="53">
        <v>42000000</v>
      </c>
      <c r="U29" s="28">
        <v>42000000</v>
      </c>
      <c r="V29" s="88" t="s">
        <v>32</v>
      </c>
      <c r="W29" s="3" t="s">
        <v>33</v>
      </c>
      <c r="X29" s="88" t="s">
        <v>104</v>
      </c>
      <c r="Y29" s="89">
        <v>3009133992</v>
      </c>
      <c r="Z29" s="88" t="s">
        <v>105</v>
      </c>
      <c r="AA29" s="88"/>
      <c r="AB29" s="88" t="s">
        <v>96</v>
      </c>
      <c r="AC29" s="88" t="s">
        <v>571</v>
      </c>
      <c r="AD29" s="88" t="s">
        <v>248</v>
      </c>
      <c r="AE29" s="88"/>
      <c r="AF29" s="88"/>
    </row>
    <row r="30" spans="1:32" ht="66" hidden="1" x14ac:dyDescent="0.25">
      <c r="A30" s="88" t="s">
        <v>1132</v>
      </c>
      <c r="B30" s="88" t="s">
        <v>96</v>
      </c>
      <c r="C30" s="46">
        <v>32</v>
      </c>
      <c r="D30" s="88" t="s">
        <v>1133</v>
      </c>
      <c r="E30" s="88"/>
      <c r="F30" s="88"/>
      <c r="G30" s="88" t="s">
        <v>365</v>
      </c>
      <c r="H30" s="88" t="s">
        <v>26</v>
      </c>
      <c r="I30" s="88" t="s">
        <v>1134</v>
      </c>
      <c r="J30" s="88" t="s">
        <v>27</v>
      </c>
      <c r="K30" s="88">
        <v>1</v>
      </c>
      <c r="L30" s="88" t="s">
        <v>53</v>
      </c>
      <c r="M30" s="88">
        <v>4</v>
      </c>
      <c r="N30" s="88" t="s">
        <v>29</v>
      </c>
      <c r="O30" s="88" t="s">
        <v>705</v>
      </c>
      <c r="P30" s="88" t="s">
        <v>43</v>
      </c>
      <c r="Q30" s="88">
        <v>0</v>
      </c>
      <c r="R30" s="88" t="s">
        <v>57</v>
      </c>
      <c r="S30" s="53">
        <v>11000000</v>
      </c>
      <c r="T30" s="53">
        <v>44000000</v>
      </c>
      <c r="U30" s="28">
        <v>44000000</v>
      </c>
      <c r="V30" s="88" t="s">
        <v>32</v>
      </c>
      <c r="W30" s="3" t="s">
        <v>33</v>
      </c>
      <c r="X30" s="88" t="s">
        <v>101</v>
      </c>
      <c r="Y30" s="89">
        <v>3009133992</v>
      </c>
      <c r="Z30" s="123" t="s">
        <v>102</v>
      </c>
      <c r="AA30" s="88"/>
      <c r="AB30" s="88" t="s">
        <v>96</v>
      </c>
      <c r="AC30" s="88" t="s">
        <v>571</v>
      </c>
      <c r="AD30" s="88" t="s">
        <v>248</v>
      </c>
      <c r="AE30" s="88"/>
      <c r="AF30" s="88"/>
    </row>
    <row r="31" spans="1:32" ht="66" hidden="1" x14ac:dyDescent="0.25">
      <c r="A31" s="88" t="s">
        <v>1135</v>
      </c>
      <c r="B31" s="88" t="s">
        <v>96</v>
      </c>
      <c r="C31" s="46">
        <v>33</v>
      </c>
      <c r="D31" s="88" t="s">
        <v>1136</v>
      </c>
      <c r="E31" s="88"/>
      <c r="F31" s="88"/>
      <c r="G31" s="88" t="s">
        <v>366</v>
      </c>
      <c r="H31" s="88" t="s">
        <v>26</v>
      </c>
      <c r="I31" s="88" t="s">
        <v>1137</v>
      </c>
      <c r="J31" s="88" t="s">
        <v>27</v>
      </c>
      <c r="K31" s="88">
        <v>1</v>
      </c>
      <c r="L31" s="88" t="s">
        <v>53</v>
      </c>
      <c r="M31" s="88">
        <v>4</v>
      </c>
      <c r="N31" s="88" t="s">
        <v>29</v>
      </c>
      <c r="O31" s="88" t="s">
        <v>705</v>
      </c>
      <c r="P31" s="88" t="s">
        <v>43</v>
      </c>
      <c r="Q31" s="88">
        <v>0</v>
      </c>
      <c r="R31" s="88" t="s">
        <v>57</v>
      </c>
      <c r="S31" s="53">
        <v>11000000</v>
      </c>
      <c r="T31" s="53">
        <v>44000000</v>
      </c>
      <c r="U31" s="28">
        <v>44000000</v>
      </c>
      <c r="V31" s="88" t="s">
        <v>32</v>
      </c>
      <c r="W31" s="3" t="s">
        <v>33</v>
      </c>
      <c r="X31" s="88" t="s">
        <v>1138</v>
      </c>
      <c r="Y31" s="89">
        <v>3009133992</v>
      </c>
      <c r="Z31" s="123" t="s">
        <v>98</v>
      </c>
      <c r="AA31" s="88"/>
      <c r="AB31" s="88" t="s">
        <v>96</v>
      </c>
      <c r="AC31" s="88" t="s">
        <v>571</v>
      </c>
      <c r="AD31" s="88" t="s">
        <v>248</v>
      </c>
      <c r="AE31" s="88"/>
      <c r="AF31" s="88"/>
    </row>
    <row r="32" spans="1:32" ht="66" hidden="1" x14ac:dyDescent="0.25">
      <c r="A32" s="88" t="s">
        <v>1139</v>
      </c>
      <c r="B32" s="88" t="s">
        <v>96</v>
      </c>
      <c r="C32" s="46">
        <v>34</v>
      </c>
      <c r="D32" s="88" t="s">
        <v>1136</v>
      </c>
      <c r="E32" s="88"/>
      <c r="F32" s="88"/>
      <c r="G32" s="88" t="s">
        <v>367</v>
      </c>
      <c r="H32" s="88" t="s">
        <v>26</v>
      </c>
      <c r="I32" s="88" t="s">
        <v>1140</v>
      </c>
      <c r="J32" s="88" t="s">
        <v>27</v>
      </c>
      <c r="K32" s="88">
        <v>1</v>
      </c>
      <c r="L32" s="88" t="s">
        <v>53</v>
      </c>
      <c r="M32" s="88">
        <v>4</v>
      </c>
      <c r="N32" s="88" t="s">
        <v>29</v>
      </c>
      <c r="O32" s="88" t="s">
        <v>705</v>
      </c>
      <c r="P32" s="88" t="s">
        <v>43</v>
      </c>
      <c r="Q32" s="88">
        <v>0</v>
      </c>
      <c r="R32" s="88" t="s">
        <v>57</v>
      </c>
      <c r="S32" s="53">
        <v>11000000</v>
      </c>
      <c r="T32" s="53">
        <v>44000000</v>
      </c>
      <c r="U32" s="28">
        <v>44000000</v>
      </c>
      <c r="V32" s="88" t="s">
        <v>32</v>
      </c>
      <c r="W32" s="3" t="s">
        <v>33</v>
      </c>
      <c r="X32" s="88" t="s">
        <v>1138</v>
      </c>
      <c r="Y32" s="89">
        <v>3009133992</v>
      </c>
      <c r="Z32" s="123" t="s">
        <v>98</v>
      </c>
      <c r="AA32" s="88"/>
      <c r="AB32" s="88" t="s">
        <v>96</v>
      </c>
      <c r="AC32" s="88" t="s">
        <v>571</v>
      </c>
      <c r="AD32" s="88" t="s">
        <v>248</v>
      </c>
      <c r="AE32" s="88"/>
      <c r="AF32" s="88"/>
    </row>
    <row r="33" spans="1:32" ht="66" hidden="1" x14ac:dyDescent="0.25">
      <c r="A33" s="88" t="s">
        <v>1141</v>
      </c>
      <c r="B33" s="88" t="s">
        <v>96</v>
      </c>
      <c r="C33" s="46">
        <v>35</v>
      </c>
      <c r="D33" s="88" t="s">
        <v>107</v>
      </c>
      <c r="E33" s="88"/>
      <c r="F33" s="88"/>
      <c r="G33" s="88" t="s">
        <v>368</v>
      </c>
      <c r="H33" s="88" t="s">
        <v>26</v>
      </c>
      <c r="I33" s="88" t="s">
        <v>1142</v>
      </c>
      <c r="J33" s="88" t="s">
        <v>27</v>
      </c>
      <c r="K33" s="88">
        <v>1</v>
      </c>
      <c r="L33" s="88" t="s">
        <v>53</v>
      </c>
      <c r="M33" s="88">
        <v>4</v>
      </c>
      <c r="N33" s="88" t="s">
        <v>29</v>
      </c>
      <c r="O33" s="88" t="s">
        <v>705</v>
      </c>
      <c r="P33" s="88" t="s">
        <v>43</v>
      </c>
      <c r="Q33" s="88">
        <v>0</v>
      </c>
      <c r="R33" s="88" t="s">
        <v>57</v>
      </c>
      <c r="S33" s="53">
        <v>7000000</v>
      </c>
      <c r="T33" s="53">
        <v>28000000</v>
      </c>
      <c r="U33" s="28">
        <v>28000000</v>
      </c>
      <c r="V33" s="88" t="s">
        <v>32</v>
      </c>
      <c r="W33" s="3" t="s">
        <v>33</v>
      </c>
      <c r="X33" s="88" t="s">
        <v>1138</v>
      </c>
      <c r="Y33" s="89">
        <v>3009133992</v>
      </c>
      <c r="Z33" s="123" t="s">
        <v>98</v>
      </c>
      <c r="AA33" s="88"/>
      <c r="AB33" s="88" t="s">
        <v>96</v>
      </c>
      <c r="AC33" s="88" t="s">
        <v>571</v>
      </c>
      <c r="AD33" s="88" t="s">
        <v>248</v>
      </c>
      <c r="AE33" s="88"/>
      <c r="AF33" s="88"/>
    </row>
    <row r="34" spans="1:32" ht="66" hidden="1" x14ac:dyDescent="0.25">
      <c r="A34" s="88" t="s">
        <v>1143</v>
      </c>
      <c r="B34" s="88" t="s">
        <v>96</v>
      </c>
      <c r="C34" s="46">
        <v>36</v>
      </c>
      <c r="D34" s="88" t="s">
        <v>107</v>
      </c>
      <c r="E34" s="88"/>
      <c r="F34" s="88"/>
      <c r="G34" s="88" t="s">
        <v>369</v>
      </c>
      <c r="H34" s="88" t="s">
        <v>26</v>
      </c>
      <c r="I34" s="88" t="s">
        <v>1144</v>
      </c>
      <c r="J34" s="88" t="s">
        <v>27</v>
      </c>
      <c r="K34" s="88">
        <v>1</v>
      </c>
      <c r="L34" s="88" t="s">
        <v>53</v>
      </c>
      <c r="M34" s="88">
        <v>4</v>
      </c>
      <c r="N34" s="88" t="s">
        <v>29</v>
      </c>
      <c r="O34" s="88" t="s">
        <v>705</v>
      </c>
      <c r="P34" s="88" t="s">
        <v>43</v>
      </c>
      <c r="Q34" s="88">
        <v>0</v>
      </c>
      <c r="R34" s="88" t="s">
        <v>57</v>
      </c>
      <c r="S34" s="53">
        <v>11000000</v>
      </c>
      <c r="T34" s="53">
        <v>44000000</v>
      </c>
      <c r="U34" s="28">
        <v>44000000</v>
      </c>
      <c r="V34" s="88" t="s">
        <v>32</v>
      </c>
      <c r="W34" s="3" t="s">
        <v>33</v>
      </c>
      <c r="X34" s="88" t="s">
        <v>1138</v>
      </c>
      <c r="Y34" s="89">
        <v>3009133992</v>
      </c>
      <c r="Z34" s="123" t="s">
        <v>98</v>
      </c>
      <c r="AA34" s="88"/>
      <c r="AB34" s="88" t="s">
        <v>96</v>
      </c>
      <c r="AC34" s="88" t="s">
        <v>571</v>
      </c>
      <c r="AD34" s="88" t="s">
        <v>248</v>
      </c>
      <c r="AE34" s="88"/>
      <c r="AF34" s="88"/>
    </row>
    <row r="35" spans="1:32" ht="82.5" hidden="1" x14ac:dyDescent="0.25">
      <c r="A35" s="88" t="s">
        <v>1145</v>
      </c>
      <c r="B35" s="88" t="s">
        <v>96</v>
      </c>
      <c r="C35" s="46">
        <v>37</v>
      </c>
      <c r="D35" s="88" t="s">
        <v>107</v>
      </c>
      <c r="E35" s="88"/>
      <c r="F35" s="88"/>
      <c r="G35" s="88" t="s">
        <v>370</v>
      </c>
      <c r="H35" s="88" t="s">
        <v>26</v>
      </c>
      <c r="I35" s="88" t="s">
        <v>1146</v>
      </c>
      <c r="J35" s="88" t="s">
        <v>27</v>
      </c>
      <c r="K35" s="88">
        <v>1</v>
      </c>
      <c r="L35" s="88" t="s">
        <v>53</v>
      </c>
      <c r="M35" s="88">
        <v>4</v>
      </c>
      <c r="N35" s="88" t="s">
        <v>29</v>
      </c>
      <c r="O35" s="88" t="s">
        <v>705</v>
      </c>
      <c r="P35" s="88" t="s">
        <v>43</v>
      </c>
      <c r="Q35" s="88">
        <v>0</v>
      </c>
      <c r="R35" s="88" t="s">
        <v>57</v>
      </c>
      <c r="S35" s="53">
        <v>8500000</v>
      </c>
      <c r="T35" s="53">
        <v>34000000</v>
      </c>
      <c r="U35" s="28">
        <v>34000000</v>
      </c>
      <c r="V35" s="88" t="s">
        <v>32</v>
      </c>
      <c r="W35" s="3" t="s">
        <v>33</v>
      </c>
      <c r="X35" s="88" t="s">
        <v>101</v>
      </c>
      <c r="Y35" s="89">
        <v>3009133992</v>
      </c>
      <c r="Z35" s="123" t="s">
        <v>102</v>
      </c>
      <c r="AA35" s="88"/>
      <c r="AB35" s="88" t="s">
        <v>96</v>
      </c>
      <c r="AC35" s="88" t="s">
        <v>571</v>
      </c>
      <c r="AD35" s="88" t="s">
        <v>248</v>
      </c>
      <c r="AE35" s="88"/>
      <c r="AF35" s="88"/>
    </row>
    <row r="36" spans="1:32" ht="82.5" hidden="1" x14ac:dyDescent="0.25">
      <c r="A36" s="88" t="s">
        <v>1147</v>
      </c>
      <c r="B36" s="88" t="s">
        <v>96</v>
      </c>
      <c r="C36" s="46">
        <v>38</v>
      </c>
      <c r="D36" s="88">
        <v>81111504</v>
      </c>
      <c r="E36" s="88"/>
      <c r="F36" s="88"/>
      <c r="G36" s="88" t="s">
        <v>371</v>
      </c>
      <c r="H36" s="88" t="s">
        <v>26</v>
      </c>
      <c r="I36" s="88" t="s">
        <v>1148</v>
      </c>
      <c r="J36" s="88" t="s">
        <v>27</v>
      </c>
      <c r="K36" s="88">
        <v>1</v>
      </c>
      <c r="L36" s="88" t="s">
        <v>53</v>
      </c>
      <c r="M36" s="88">
        <v>4</v>
      </c>
      <c r="N36" s="88" t="s">
        <v>29</v>
      </c>
      <c r="O36" s="88" t="s">
        <v>705</v>
      </c>
      <c r="P36" s="88" t="s">
        <v>43</v>
      </c>
      <c r="Q36" s="88">
        <v>0</v>
      </c>
      <c r="R36" s="88" t="s">
        <v>57</v>
      </c>
      <c r="S36" s="53">
        <v>10500000</v>
      </c>
      <c r="T36" s="53">
        <v>42000000</v>
      </c>
      <c r="U36" s="28">
        <v>42000000</v>
      </c>
      <c r="V36" s="88" t="s">
        <v>32</v>
      </c>
      <c r="W36" s="3" t="s">
        <v>33</v>
      </c>
      <c r="X36" s="88" t="s">
        <v>101</v>
      </c>
      <c r="Y36" s="89">
        <v>3009133992</v>
      </c>
      <c r="Z36" s="123" t="s">
        <v>102</v>
      </c>
      <c r="AA36" s="88"/>
      <c r="AB36" s="88" t="s">
        <v>96</v>
      </c>
      <c r="AC36" s="88" t="s">
        <v>571</v>
      </c>
      <c r="AD36" s="88" t="s">
        <v>248</v>
      </c>
      <c r="AE36" s="88"/>
      <c r="AF36" s="88"/>
    </row>
    <row r="37" spans="1:32" s="139" customFormat="1" ht="99" hidden="1" x14ac:dyDescent="0.25">
      <c r="A37" s="88" t="s">
        <v>1149</v>
      </c>
      <c r="B37" s="88" t="s">
        <v>96</v>
      </c>
      <c r="C37" s="46">
        <v>39</v>
      </c>
      <c r="D37" s="88" t="s">
        <v>107</v>
      </c>
      <c r="E37" s="88"/>
      <c r="F37" s="88"/>
      <c r="G37" s="88" t="s">
        <v>372</v>
      </c>
      <c r="H37" s="88" t="s">
        <v>26</v>
      </c>
      <c r="I37" s="88" t="s">
        <v>1150</v>
      </c>
      <c r="J37" s="88" t="s">
        <v>27</v>
      </c>
      <c r="K37" s="88">
        <v>1</v>
      </c>
      <c r="L37" s="88" t="s">
        <v>53</v>
      </c>
      <c r="M37" s="88">
        <v>4</v>
      </c>
      <c r="N37" s="88" t="s">
        <v>29</v>
      </c>
      <c r="O37" s="88" t="s">
        <v>705</v>
      </c>
      <c r="P37" s="88" t="s">
        <v>43</v>
      </c>
      <c r="Q37" s="88">
        <v>0</v>
      </c>
      <c r="R37" s="88" t="s">
        <v>57</v>
      </c>
      <c r="S37" s="53">
        <v>11000000</v>
      </c>
      <c r="T37" s="53">
        <v>44000000</v>
      </c>
      <c r="U37" s="28">
        <v>44000000</v>
      </c>
      <c r="V37" s="88" t="s">
        <v>32</v>
      </c>
      <c r="W37" s="3" t="s">
        <v>33</v>
      </c>
      <c r="X37" s="88" t="s">
        <v>101</v>
      </c>
      <c r="Y37" s="89">
        <v>3009133992</v>
      </c>
      <c r="Z37" s="123" t="s">
        <v>102</v>
      </c>
      <c r="AA37" s="88"/>
      <c r="AB37" s="88" t="s">
        <v>96</v>
      </c>
      <c r="AC37" s="88" t="s">
        <v>571</v>
      </c>
      <c r="AD37" s="88" t="s">
        <v>248</v>
      </c>
      <c r="AE37" s="88"/>
      <c r="AF37" s="88"/>
    </row>
    <row r="38" spans="1:32" ht="82.5" hidden="1" customHeight="1" x14ac:dyDescent="0.25">
      <c r="A38" s="12" t="s">
        <v>415</v>
      </c>
      <c r="B38" s="12" t="s">
        <v>96</v>
      </c>
      <c r="C38" s="13">
        <v>40</v>
      </c>
      <c r="D38" s="12" t="s">
        <v>107</v>
      </c>
      <c r="E38" s="12"/>
      <c r="F38" s="12"/>
      <c r="G38" s="12" t="s">
        <v>373</v>
      </c>
      <c r="H38" s="12" t="s">
        <v>26</v>
      </c>
      <c r="I38" s="12" t="s">
        <v>374</v>
      </c>
      <c r="J38" s="12" t="s">
        <v>27</v>
      </c>
      <c r="K38" s="12">
        <v>1</v>
      </c>
      <c r="L38" s="12" t="s">
        <v>53</v>
      </c>
      <c r="M38" s="12">
        <v>4</v>
      </c>
      <c r="N38" s="12" t="s">
        <v>29</v>
      </c>
      <c r="O38" s="12" t="s">
        <v>705</v>
      </c>
      <c r="P38" s="12" t="s">
        <v>43</v>
      </c>
      <c r="Q38" s="12">
        <v>0</v>
      </c>
      <c r="R38" s="12" t="s">
        <v>57</v>
      </c>
      <c r="S38" s="57">
        <v>11000000</v>
      </c>
      <c r="T38" s="57">
        <v>44000000</v>
      </c>
      <c r="U38" s="61">
        <v>44000000</v>
      </c>
      <c r="V38" s="12" t="s">
        <v>32</v>
      </c>
      <c r="W38" s="14" t="s">
        <v>33</v>
      </c>
      <c r="X38" s="14" t="s">
        <v>101</v>
      </c>
      <c r="Y38" s="25">
        <v>3009133992</v>
      </c>
      <c r="Z38" s="14" t="s">
        <v>102</v>
      </c>
      <c r="AA38" s="14"/>
      <c r="AB38" s="12" t="s">
        <v>96</v>
      </c>
      <c r="AC38" s="12" t="s">
        <v>571</v>
      </c>
      <c r="AD38" s="12" t="s">
        <v>248</v>
      </c>
      <c r="AE38" s="12"/>
      <c r="AF38" s="12"/>
    </row>
    <row r="39" spans="1:32" ht="66" hidden="1" customHeight="1" x14ac:dyDescent="0.25">
      <c r="A39" s="88" t="s">
        <v>1151</v>
      </c>
      <c r="B39" s="88" t="s">
        <v>96</v>
      </c>
      <c r="C39" s="46">
        <v>41</v>
      </c>
      <c r="D39" s="88" t="s">
        <v>107</v>
      </c>
      <c r="E39" s="88"/>
      <c r="F39" s="88"/>
      <c r="G39" s="88" t="s">
        <v>375</v>
      </c>
      <c r="H39" s="88" t="s">
        <v>26</v>
      </c>
      <c r="I39" s="88" t="s">
        <v>1152</v>
      </c>
      <c r="J39" s="88" t="s">
        <v>27</v>
      </c>
      <c r="K39" s="88">
        <v>1</v>
      </c>
      <c r="L39" s="88" t="s">
        <v>53</v>
      </c>
      <c r="M39" s="88">
        <v>4</v>
      </c>
      <c r="N39" s="88" t="s">
        <v>29</v>
      </c>
      <c r="O39" s="88" t="s">
        <v>705</v>
      </c>
      <c r="P39" s="88" t="s">
        <v>43</v>
      </c>
      <c r="Q39" s="88">
        <v>0</v>
      </c>
      <c r="R39" s="88" t="s">
        <v>57</v>
      </c>
      <c r="S39" s="53">
        <v>11000000</v>
      </c>
      <c r="T39" s="53">
        <v>44000000</v>
      </c>
      <c r="U39" s="28">
        <v>44000000</v>
      </c>
      <c r="V39" s="88" t="s">
        <v>32</v>
      </c>
      <c r="W39" s="3" t="s">
        <v>33</v>
      </c>
      <c r="X39" s="88" t="s">
        <v>1138</v>
      </c>
      <c r="Y39" s="89">
        <v>3009133992</v>
      </c>
      <c r="Z39" s="123" t="s">
        <v>98</v>
      </c>
      <c r="AA39" s="88"/>
      <c r="AB39" s="88" t="s">
        <v>96</v>
      </c>
      <c r="AC39" s="88" t="s">
        <v>571</v>
      </c>
      <c r="AD39" s="88" t="s">
        <v>248</v>
      </c>
      <c r="AE39" s="88"/>
      <c r="AF39" s="88"/>
    </row>
    <row r="40" spans="1:32" ht="66" hidden="1" customHeight="1" x14ac:dyDescent="0.25">
      <c r="A40" s="88" t="s">
        <v>1153</v>
      </c>
      <c r="B40" s="88" t="s">
        <v>96</v>
      </c>
      <c r="C40" s="46">
        <v>42</v>
      </c>
      <c r="D40" s="88" t="s">
        <v>107</v>
      </c>
      <c r="E40" s="88"/>
      <c r="F40" s="88"/>
      <c r="G40" s="88" t="s">
        <v>376</v>
      </c>
      <c r="H40" s="88" t="s">
        <v>26</v>
      </c>
      <c r="I40" s="88" t="s">
        <v>1154</v>
      </c>
      <c r="J40" s="88" t="s">
        <v>27</v>
      </c>
      <c r="K40" s="88">
        <v>1</v>
      </c>
      <c r="L40" s="88" t="s">
        <v>53</v>
      </c>
      <c r="M40" s="88">
        <v>4</v>
      </c>
      <c r="N40" s="88" t="s">
        <v>29</v>
      </c>
      <c r="O40" s="88" t="s">
        <v>705</v>
      </c>
      <c r="P40" s="88" t="s">
        <v>43</v>
      </c>
      <c r="Q40" s="88">
        <v>0</v>
      </c>
      <c r="R40" s="88" t="s">
        <v>57</v>
      </c>
      <c r="S40" s="53">
        <v>9500000</v>
      </c>
      <c r="T40" s="53">
        <v>38000000</v>
      </c>
      <c r="U40" s="28">
        <v>38000000</v>
      </c>
      <c r="V40" s="88" t="s">
        <v>32</v>
      </c>
      <c r="W40" s="3" t="s">
        <v>33</v>
      </c>
      <c r="X40" s="88" t="s">
        <v>1138</v>
      </c>
      <c r="Y40" s="89">
        <v>3009133992</v>
      </c>
      <c r="Z40" s="123" t="s">
        <v>98</v>
      </c>
      <c r="AA40" s="88"/>
      <c r="AB40" s="88" t="s">
        <v>96</v>
      </c>
      <c r="AC40" s="88" t="s">
        <v>571</v>
      </c>
      <c r="AD40" s="88" t="s">
        <v>248</v>
      </c>
      <c r="AE40" s="88"/>
      <c r="AF40" s="88"/>
    </row>
    <row r="41" spans="1:32" ht="99" hidden="1" customHeight="1" x14ac:dyDescent="0.25">
      <c r="A41" s="88" t="s">
        <v>1155</v>
      </c>
      <c r="B41" s="88" t="s">
        <v>96</v>
      </c>
      <c r="C41" s="46">
        <v>43</v>
      </c>
      <c r="D41" s="88" t="s">
        <v>1156</v>
      </c>
      <c r="E41" s="88"/>
      <c r="F41" s="88"/>
      <c r="G41" s="88" t="s">
        <v>377</v>
      </c>
      <c r="H41" s="88" t="s">
        <v>26</v>
      </c>
      <c r="I41" s="88" t="s">
        <v>1157</v>
      </c>
      <c r="J41" s="88" t="s">
        <v>27</v>
      </c>
      <c r="K41" s="88">
        <v>1</v>
      </c>
      <c r="L41" s="88" t="s">
        <v>53</v>
      </c>
      <c r="M41" s="88">
        <v>4</v>
      </c>
      <c r="N41" s="88" t="s">
        <v>29</v>
      </c>
      <c r="O41" s="88" t="s">
        <v>705</v>
      </c>
      <c r="P41" s="88" t="s">
        <v>43</v>
      </c>
      <c r="Q41" s="88">
        <v>0</v>
      </c>
      <c r="R41" s="88" t="s">
        <v>57</v>
      </c>
      <c r="S41" s="53">
        <v>9500000</v>
      </c>
      <c r="T41" s="53">
        <v>38000000</v>
      </c>
      <c r="U41" s="28">
        <v>38000000</v>
      </c>
      <c r="V41" s="88" t="s">
        <v>32</v>
      </c>
      <c r="W41" s="3" t="s">
        <v>33</v>
      </c>
      <c r="X41" s="88" t="s">
        <v>1138</v>
      </c>
      <c r="Y41" s="89">
        <v>3009133992</v>
      </c>
      <c r="Z41" s="123" t="s">
        <v>98</v>
      </c>
      <c r="AA41" s="88"/>
      <c r="AB41" s="88" t="s">
        <v>96</v>
      </c>
      <c r="AC41" s="88" t="s">
        <v>571</v>
      </c>
      <c r="AD41" s="88" t="s">
        <v>248</v>
      </c>
      <c r="AE41" s="88"/>
      <c r="AF41" s="88"/>
    </row>
    <row r="42" spans="1:32" ht="66" hidden="1" customHeight="1" x14ac:dyDescent="0.25">
      <c r="A42" s="88" t="s">
        <v>1158</v>
      </c>
      <c r="B42" s="88" t="s">
        <v>96</v>
      </c>
      <c r="C42" s="46">
        <v>44</v>
      </c>
      <c r="D42" s="88" t="s">
        <v>1159</v>
      </c>
      <c r="E42" s="88"/>
      <c r="F42" s="88"/>
      <c r="G42" s="88" t="s">
        <v>378</v>
      </c>
      <c r="H42" s="88" t="s">
        <v>26</v>
      </c>
      <c r="I42" s="88" t="s">
        <v>1160</v>
      </c>
      <c r="J42" s="88" t="s">
        <v>50</v>
      </c>
      <c r="K42" s="88">
        <v>2</v>
      </c>
      <c r="L42" s="88" t="s">
        <v>60</v>
      </c>
      <c r="M42" s="88">
        <v>4</v>
      </c>
      <c r="N42" s="88" t="s">
        <v>29</v>
      </c>
      <c r="O42" s="88" t="s">
        <v>705</v>
      </c>
      <c r="P42" s="88" t="s">
        <v>43</v>
      </c>
      <c r="Q42" s="88">
        <v>0</v>
      </c>
      <c r="R42" s="88" t="s">
        <v>57</v>
      </c>
      <c r="S42" s="53">
        <v>7000000</v>
      </c>
      <c r="T42" s="53">
        <v>28000000</v>
      </c>
      <c r="U42" s="28">
        <v>28000000</v>
      </c>
      <c r="V42" s="88" t="s">
        <v>32</v>
      </c>
      <c r="W42" s="3" t="s">
        <v>33</v>
      </c>
      <c r="X42" s="88" t="s">
        <v>97</v>
      </c>
      <c r="Y42" s="89">
        <v>3009133992</v>
      </c>
      <c r="Z42" s="123" t="s">
        <v>98</v>
      </c>
      <c r="AA42" s="88"/>
      <c r="AB42" s="88" t="s">
        <v>96</v>
      </c>
      <c r="AC42" s="88" t="s">
        <v>571</v>
      </c>
      <c r="AD42" s="88" t="s">
        <v>248</v>
      </c>
      <c r="AE42" s="88"/>
      <c r="AF42" s="88"/>
    </row>
    <row r="43" spans="1:32" ht="82.5" hidden="1" customHeight="1" x14ac:dyDescent="0.25">
      <c r="A43" s="88" t="s">
        <v>1161</v>
      </c>
      <c r="B43" s="88" t="s">
        <v>96</v>
      </c>
      <c r="C43" s="46">
        <v>45</v>
      </c>
      <c r="D43" s="88" t="s">
        <v>107</v>
      </c>
      <c r="E43" s="88"/>
      <c r="F43" s="88"/>
      <c r="G43" s="88" t="s">
        <v>379</v>
      </c>
      <c r="H43" s="88" t="s">
        <v>26</v>
      </c>
      <c r="I43" s="88" t="s">
        <v>1162</v>
      </c>
      <c r="J43" s="88" t="s">
        <v>50</v>
      </c>
      <c r="K43" s="88">
        <v>2</v>
      </c>
      <c r="L43" s="88" t="s">
        <v>60</v>
      </c>
      <c r="M43" s="88">
        <v>4</v>
      </c>
      <c r="N43" s="88" t="s">
        <v>29</v>
      </c>
      <c r="O43" s="88" t="s">
        <v>705</v>
      </c>
      <c r="P43" s="88" t="s">
        <v>43</v>
      </c>
      <c r="Q43" s="88">
        <v>0</v>
      </c>
      <c r="R43" s="88" t="s">
        <v>57</v>
      </c>
      <c r="S43" s="53">
        <v>9500000</v>
      </c>
      <c r="T43" s="53">
        <v>38000000</v>
      </c>
      <c r="U43" s="28">
        <v>38000000</v>
      </c>
      <c r="V43" s="88" t="s">
        <v>32</v>
      </c>
      <c r="W43" s="3" t="s">
        <v>33</v>
      </c>
      <c r="X43" s="88" t="s">
        <v>97</v>
      </c>
      <c r="Y43" s="89">
        <v>3009133992</v>
      </c>
      <c r="Z43" s="123" t="s">
        <v>98</v>
      </c>
      <c r="AA43" s="88"/>
      <c r="AB43" s="88" t="s">
        <v>96</v>
      </c>
      <c r="AC43" s="88" t="s">
        <v>571</v>
      </c>
      <c r="AD43" s="88" t="s">
        <v>1163</v>
      </c>
      <c r="AE43" s="88"/>
      <c r="AF43" s="88"/>
    </row>
    <row r="44" spans="1:32" ht="82.5" hidden="1" customHeight="1" x14ac:dyDescent="0.25">
      <c r="A44" s="88" t="s">
        <v>1164</v>
      </c>
      <c r="B44" s="88" t="s">
        <v>96</v>
      </c>
      <c r="C44" s="46">
        <v>46</v>
      </c>
      <c r="D44" s="88" t="s">
        <v>1165</v>
      </c>
      <c r="E44" s="88"/>
      <c r="F44" s="88"/>
      <c r="G44" s="88" t="s">
        <v>380</v>
      </c>
      <c r="H44" s="88" t="s">
        <v>26</v>
      </c>
      <c r="I44" s="88" t="s">
        <v>1166</v>
      </c>
      <c r="J44" s="88" t="s">
        <v>50</v>
      </c>
      <c r="K44" s="88">
        <v>2</v>
      </c>
      <c r="L44" s="88" t="s">
        <v>60</v>
      </c>
      <c r="M44" s="88">
        <v>4</v>
      </c>
      <c r="N44" s="88" t="s">
        <v>29</v>
      </c>
      <c r="O44" s="88" t="s">
        <v>705</v>
      </c>
      <c r="P44" s="88" t="s">
        <v>43</v>
      </c>
      <c r="Q44" s="88">
        <v>0</v>
      </c>
      <c r="R44" s="88" t="s">
        <v>57</v>
      </c>
      <c r="S44" s="53">
        <v>9500000</v>
      </c>
      <c r="T44" s="53">
        <v>38000000</v>
      </c>
      <c r="U44" s="28">
        <v>38000000</v>
      </c>
      <c r="V44" s="88" t="s">
        <v>32</v>
      </c>
      <c r="W44" s="3" t="s">
        <v>33</v>
      </c>
      <c r="X44" s="88" t="s">
        <v>97</v>
      </c>
      <c r="Y44" s="89">
        <v>3009133992</v>
      </c>
      <c r="Z44" s="123" t="s">
        <v>98</v>
      </c>
      <c r="AA44" s="88"/>
      <c r="AB44" s="88" t="s">
        <v>96</v>
      </c>
      <c r="AC44" s="88" t="s">
        <v>571</v>
      </c>
      <c r="AD44" s="88" t="s">
        <v>248</v>
      </c>
      <c r="AE44" s="88"/>
      <c r="AF44" s="88"/>
    </row>
    <row r="45" spans="1:32" ht="99" hidden="1" customHeight="1" x14ac:dyDescent="0.25">
      <c r="A45" s="88" t="s">
        <v>416</v>
      </c>
      <c r="B45" s="88" t="s">
        <v>96</v>
      </c>
      <c r="C45" s="46">
        <v>47</v>
      </c>
      <c r="D45" s="88">
        <v>81111500</v>
      </c>
      <c r="E45" s="88"/>
      <c r="F45" s="88"/>
      <c r="G45" s="88" t="s">
        <v>884</v>
      </c>
      <c r="H45" s="88" t="s">
        <v>26</v>
      </c>
      <c r="I45" s="88" t="s">
        <v>381</v>
      </c>
      <c r="J45" s="88" t="s">
        <v>42</v>
      </c>
      <c r="K45" s="88">
        <v>3</v>
      </c>
      <c r="L45" s="88" t="s">
        <v>28</v>
      </c>
      <c r="M45" s="88">
        <v>9.5</v>
      </c>
      <c r="N45" s="88" t="s">
        <v>29</v>
      </c>
      <c r="O45" s="88" t="s">
        <v>705</v>
      </c>
      <c r="P45" s="88" t="s">
        <v>43</v>
      </c>
      <c r="Q45" s="88">
        <v>0</v>
      </c>
      <c r="R45" s="88" t="s">
        <v>57</v>
      </c>
      <c r="S45" s="53">
        <v>10500000</v>
      </c>
      <c r="T45" s="53">
        <f>S45*M45</f>
        <v>99750000</v>
      </c>
      <c r="U45" s="28">
        <f>+T45</f>
        <v>99750000</v>
      </c>
      <c r="V45" s="88" t="s">
        <v>32</v>
      </c>
      <c r="W45" s="3" t="s">
        <v>33</v>
      </c>
      <c r="X45" s="88" t="s">
        <v>97</v>
      </c>
      <c r="Y45" s="88">
        <v>3009133992</v>
      </c>
      <c r="Z45" s="123" t="s">
        <v>98</v>
      </c>
      <c r="AA45" s="88"/>
      <c r="AB45" s="88" t="s">
        <v>96</v>
      </c>
      <c r="AC45" s="88" t="s">
        <v>571</v>
      </c>
      <c r="AD45" s="88" t="s">
        <v>1445</v>
      </c>
      <c r="AE45" s="88"/>
      <c r="AF45" s="88"/>
    </row>
    <row r="46" spans="1:32" ht="99" hidden="1" x14ac:dyDescent="0.25">
      <c r="A46" s="88" t="s">
        <v>1167</v>
      </c>
      <c r="B46" s="88" t="s">
        <v>96</v>
      </c>
      <c r="C46" s="46">
        <v>48</v>
      </c>
      <c r="D46" s="88">
        <v>81111500</v>
      </c>
      <c r="E46" s="88"/>
      <c r="F46" s="88"/>
      <c r="G46" s="88" t="s">
        <v>382</v>
      </c>
      <c r="H46" s="88" t="s">
        <v>26</v>
      </c>
      <c r="I46" s="88" t="s">
        <v>1168</v>
      </c>
      <c r="J46" s="88" t="s">
        <v>50</v>
      </c>
      <c r="K46" s="88">
        <v>2</v>
      </c>
      <c r="L46" s="88" t="s">
        <v>60</v>
      </c>
      <c r="M46" s="88">
        <v>4</v>
      </c>
      <c r="N46" s="88" t="s">
        <v>29</v>
      </c>
      <c r="O46" s="88" t="s">
        <v>705</v>
      </c>
      <c r="P46" s="88" t="s">
        <v>43</v>
      </c>
      <c r="Q46" s="88">
        <v>0</v>
      </c>
      <c r="R46" s="88" t="s">
        <v>57</v>
      </c>
      <c r="S46" s="53">
        <v>10500000</v>
      </c>
      <c r="T46" s="53">
        <v>42000000</v>
      </c>
      <c r="U46" s="28">
        <v>42000000</v>
      </c>
      <c r="V46" s="88" t="s">
        <v>32</v>
      </c>
      <c r="W46" s="3" t="s">
        <v>33</v>
      </c>
      <c r="X46" s="88" t="s">
        <v>97</v>
      </c>
      <c r="Y46" s="89">
        <v>3009133992</v>
      </c>
      <c r="Z46" s="123" t="s">
        <v>98</v>
      </c>
      <c r="AA46" s="88"/>
      <c r="AB46" s="88" t="s">
        <v>96</v>
      </c>
      <c r="AC46" s="88" t="s">
        <v>571</v>
      </c>
      <c r="AD46" s="88" t="s">
        <v>248</v>
      </c>
      <c r="AE46" s="88"/>
      <c r="AF46" s="88"/>
    </row>
    <row r="47" spans="1:32" ht="99" hidden="1" x14ac:dyDescent="0.25">
      <c r="A47" s="88" t="s">
        <v>1169</v>
      </c>
      <c r="B47" s="88" t="s">
        <v>96</v>
      </c>
      <c r="C47" s="46">
        <v>49</v>
      </c>
      <c r="D47" s="88" t="s">
        <v>1170</v>
      </c>
      <c r="E47" s="88"/>
      <c r="F47" s="88"/>
      <c r="G47" s="88" t="s">
        <v>383</v>
      </c>
      <c r="H47" s="88" t="s">
        <v>26</v>
      </c>
      <c r="I47" s="88" t="s">
        <v>1171</v>
      </c>
      <c r="J47" s="88" t="s">
        <v>27</v>
      </c>
      <c r="K47" s="88">
        <v>1</v>
      </c>
      <c r="L47" s="88" t="s">
        <v>53</v>
      </c>
      <c r="M47" s="88">
        <v>4</v>
      </c>
      <c r="N47" s="88" t="s">
        <v>29</v>
      </c>
      <c r="O47" s="88" t="s">
        <v>705</v>
      </c>
      <c r="P47" s="88" t="s">
        <v>43</v>
      </c>
      <c r="Q47" s="88">
        <v>0</v>
      </c>
      <c r="R47" s="88" t="s">
        <v>57</v>
      </c>
      <c r="S47" s="53">
        <v>8500000</v>
      </c>
      <c r="T47" s="53">
        <v>34000000</v>
      </c>
      <c r="U47" s="28">
        <v>34000000</v>
      </c>
      <c r="V47" s="88" t="s">
        <v>32</v>
      </c>
      <c r="W47" s="3" t="s">
        <v>33</v>
      </c>
      <c r="X47" s="88" t="s">
        <v>101</v>
      </c>
      <c r="Y47" s="89">
        <v>3009133992</v>
      </c>
      <c r="Z47" s="123" t="s">
        <v>102</v>
      </c>
      <c r="AA47" s="88"/>
      <c r="AB47" s="88" t="s">
        <v>96</v>
      </c>
      <c r="AC47" s="88" t="s">
        <v>571</v>
      </c>
      <c r="AD47" s="88" t="s">
        <v>248</v>
      </c>
      <c r="AE47" s="88"/>
      <c r="AF47" s="88"/>
    </row>
    <row r="48" spans="1:32" s="139" customFormat="1" ht="99" hidden="1" x14ac:dyDescent="0.25">
      <c r="A48" s="88" t="s">
        <v>1172</v>
      </c>
      <c r="B48" s="88" t="s">
        <v>96</v>
      </c>
      <c r="C48" s="46">
        <v>50</v>
      </c>
      <c r="D48" s="88">
        <v>81111504</v>
      </c>
      <c r="E48" s="88"/>
      <c r="F48" s="88"/>
      <c r="G48" s="88" t="s">
        <v>384</v>
      </c>
      <c r="H48" s="88" t="s">
        <v>26</v>
      </c>
      <c r="I48" s="88" t="s">
        <v>1173</v>
      </c>
      <c r="J48" s="88" t="s">
        <v>27</v>
      </c>
      <c r="K48" s="88">
        <v>1</v>
      </c>
      <c r="L48" s="88" t="s">
        <v>53</v>
      </c>
      <c r="M48" s="88">
        <v>4</v>
      </c>
      <c r="N48" s="88" t="s">
        <v>29</v>
      </c>
      <c r="O48" s="88" t="s">
        <v>705</v>
      </c>
      <c r="P48" s="88" t="s">
        <v>43</v>
      </c>
      <c r="Q48" s="88">
        <v>0</v>
      </c>
      <c r="R48" s="88" t="s">
        <v>57</v>
      </c>
      <c r="S48" s="53">
        <v>10500000</v>
      </c>
      <c r="T48" s="53">
        <v>42000000</v>
      </c>
      <c r="U48" s="28">
        <v>42000000</v>
      </c>
      <c r="V48" s="88" t="s">
        <v>32</v>
      </c>
      <c r="W48" s="3" t="s">
        <v>33</v>
      </c>
      <c r="X48" s="88" t="s">
        <v>1138</v>
      </c>
      <c r="Y48" s="89">
        <v>3009133992</v>
      </c>
      <c r="Z48" s="123" t="s">
        <v>98</v>
      </c>
      <c r="AA48" s="88"/>
      <c r="AB48" s="88" t="s">
        <v>96</v>
      </c>
      <c r="AC48" s="88" t="s">
        <v>571</v>
      </c>
      <c r="AD48" s="88" t="s">
        <v>248</v>
      </c>
      <c r="AE48" s="88"/>
      <c r="AF48" s="88"/>
    </row>
    <row r="49" spans="1:32" ht="82.5" hidden="1" x14ac:dyDescent="0.25">
      <c r="A49" s="88" t="s">
        <v>1174</v>
      </c>
      <c r="B49" s="88" t="s">
        <v>96</v>
      </c>
      <c r="C49" s="46">
        <v>51</v>
      </c>
      <c r="D49" s="88" t="s">
        <v>107</v>
      </c>
      <c r="E49" s="88"/>
      <c r="F49" s="88"/>
      <c r="G49" s="88" t="s">
        <v>385</v>
      </c>
      <c r="H49" s="88" t="s">
        <v>26</v>
      </c>
      <c r="I49" s="88" t="s">
        <v>1175</v>
      </c>
      <c r="J49" s="88" t="s">
        <v>27</v>
      </c>
      <c r="K49" s="88">
        <v>1</v>
      </c>
      <c r="L49" s="88" t="s">
        <v>53</v>
      </c>
      <c r="M49" s="88">
        <v>4</v>
      </c>
      <c r="N49" s="88" t="s">
        <v>29</v>
      </c>
      <c r="O49" s="88" t="s">
        <v>705</v>
      </c>
      <c r="P49" s="88" t="s">
        <v>43</v>
      </c>
      <c r="Q49" s="88">
        <v>0</v>
      </c>
      <c r="R49" s="88" t="s">
        <v>57</v>
      </c>
      <c r="S49" s="53">
        <v>11000000</v>
      </c>
      <c r="T49" s="53">
        <v>44000000</v>
      </c>
      <c r="U49" s="28">
        <v>44000000</v>
      </c>
      <c r="V49" s="88" t="s">
        <v>32</v>
      </c>
      <c r="W49" s="3" t="s">
        <v>33</v>
      </c>
      <c r="X49" s="88" t="s">
        <v>1138</v>
      </c>
      <c r="Y49" s="89">
        <v>3009133992</v>
      </c>
      <c r="Z49" s="123" t="s">
        <v>98</v>
      </c>
      <c r="AA49" s="88"/>
      <c r="AB49" s="88" t="s">
        <v>96</v>
      </c>
      <c r="AC49" s="88" t="s">
        <v>571</v>
      </c>
      <c r="AD49" s="88" t="s">
        <v>248</v>
      </c>
      <c r="AE49" s="88"/>
      <c r="AF49" s="88"/>
    </row>
    <row r="50" spans="1:32" ht="82.5" hidden="1" x14ac:dyDescent="0.25">
      <c r="A50" s="88" t="s">
        <v>1176</v>
      </c>
      <c r="B50" s="88" t="s">
        <v>96</v>
      </c>
      <c r="C50" s="46">
        <v>52</v>
      </c>
      <c r="D50" s="88" t="s">
        <v>107</v>
      </c>
      <c r="E50" s="88"/>
      <c r="F50" s="88"/>
      <c r="G50" s="88" t="s">
        <v>386</v>
      </c>
      <c r="H50" s="88" t="s">
        <v>26</v>
      </c>
      <c r="I50" s="88" t="s">
        <v>1177</v>
      </c>
      <c r="J50" s="88" t="s">
        <v>27</v>
      </c>
      <c r="K50" s="88">
        <v>1</v>
      </c>
      <c r="L50" s="88" t="s">
        <v>53</v>
      </c>
      <c r="M50" s="88">
        <v>4</v>
      </c>
      <c r="N50" s="88" t="s">
        <v>29</v>
      </c>
      <c r="O50" s="88" t="s">
        <v>705</v>
      </c>
      <c r="P50" s="88" t="s">
        <v>43</v>
      </c>
      <c r="Q50" s="88">
        <v>0</v>
      </c>
      <c r="R50" s="88" t="s">
        <v>57</v>
      </c>
      <c r="S50" s="53">
        <v>7000000</v>
      </c>
      <c r="T50" s="53">
        <v>28000000</v>
      </c>
      <c r="U50" s="28">
        <v>28000000</v>
      </c>
      <c r="V50" s="88" t="s">
        <v>32</v>
      </c>
      <c r="W50" s="3" t="s">
        <v>33</v>
      </c>
      <c r="X50" s="88" t="s">
        <v>1138</v>
      </c>
      <c r="Y50" s="89">
        <v>3009133992</v>
      </c>
      <c r="Z50" s="123" t="s">
        <v>98</v>
      </c>
      <c r="AA50" s="88"/>
      <c r="AB50" s="88" t="s">
        <v>96</v>
      </c>
      <c r="AC50" s="88" t="s">
        <v>571</v>
      </c>
      <c r="AD50" s="88" t="s">
        <v>248</v>
      </c>
      <c r="AE50" s="88"/>
      <c r="AF50" s="88"/>
    </row>
    <row r="51" spans="1:32" ht="66" hidden="1" customHeight="1" x14ac:dyDescent="0.25">
      <c r="A51" s="88" t="s">
        <v>1178</v>
      </c>
      <c r="B51" s="88" t="s">
        <v>96</v>
      </c>
      <c r="C51" s="46">
        <v>53</v>
      </c>
      <c r="D51" s="88" t="s">
        <v>107</v>
      </c>
      <c r="E51" s="88"/>
      <c r="F51" s="88"/>
      <c r="G51" s="88" t="s">
        <v>885</v>
      </c>
      <c r="H51" s="88" t="s">
        <v>26</v>
      </c>
      <c r="I51" s="88" t="s">
        <v>1179</v>
      </c>
      <c r="J51" s="88" t="s">
        <v>50</v>
      </c>
      <c r="K51" s="88">
        <v>2</v>
      </c>
      <c r="L51" s="88" t="s">
        <v>60</v>
      </c>
      <c r="M51" s="88">
        <v>4</v>
      </c>
      <c r="N51" s="88" t="s">
        <v>29</v>
      </c>
      <c r="O51" s="88" t="s">
        <v>705</v>
      </c>
      <c r="P51" s="88" t="s">
        <v>43</v>
      </c>
      <c r="Q51" s="88">
        <v>0</v>
      </c>
      <c r="R51" s="88" t="s">
        <v>57</v>
      </c>
      <c r="S51" s="53">
        <v>10500000</v>
      </c>
      <c r="T51" s="53">
        <v>42000000</v>
      </c>
      <c r="U51" s="28">
        <v>42000000</v>
      </c>
      <c r="V51" s="88" t="s">
        <v>32</v>
      </c>
      <c r="W51" s="3" t="s">
        <v>33</v>
      </c>
      <c r="X51" s="88" t="s">
        <v>97</v>
      </c>
      <c r="Y51" s="89">
        <v>3009133992</v>
      </c>
      <c r="Z51" s="123" t="s">
        <v>98</v>
      </c>
      <c r="AA51" s="88"/>
      <c r="AB51" s="88" t="s">
        <v>96</v>
      </c>
      <c r="AC51" s="88" t="s">
        <v>571</v>
      </c>
      <c r="AD51" s="88" t="s">
        <v>248</v>
      </c>
      <c r="AE51" s="88"/>
      <c r="AF51" s="88"/>
    </row>
    <row r="52" spans="1:32" ht="99" hidden="1" x14ac:dyDescent="0.25">
      <c r="A52" s="88" t="s">
        <v>1180</v>
      </c>
      <c r="B52" s="88" t="s">
        <v>96</v>
      </c>
      <c r="C52" s="46">
        <v>54</v>
      </c>
      <c r="D52" s="88" t="s">
        <v>1133</v>
      </c>
      <c r="E52" s="88"/>
      <c r="F52" s="88"/>
      <c r="G52" s="88" t="s">
        <v>387</v>
      </c>
      <c r="H52" s="88" t="s">
        <v>26</v>
      </c>
      <c r="I52" s="88" t="s">
        <v>1181</v>
      </c>
      <c r="J52" s="88" t="s">
        <v>27</v>
      </c>
      <c r="K52" s="88">
        <v>1</v>
      </c>
      <c r="L52" s="88" t="s">
        <v>53</v>
      </c>
      <c r="M52" s="88">
        <v>4</v>
      </c>
      <c r="N52" s="88" t="s">
        <v>29</v>
      </c>
      <c r="O52" s="88" t="s">
        <v>705</v>
      </c>
      <c r="P52" s="88" t="s">
        <v>43</v>
      </c>
      <c r="Q52" s="88">
        <v>0</v>
      </c>
      <c r="R52" s="88" t="s">
        <v>57</v>
      </c>
      <c r="S52" s="53">
        <v>7500000</v>
      </c>
      <c r="T52" s="53">
        <v>30000000</v>
      </c>
      <c r="U52" s="28">
        <v>30000000</v>
      </c>
      <c r="V52" s="88" t="s">
        <v>32</v>
      </c>
      <c r="W52" s="3" t="s">
        <v>33</v>
      </c>
      <c r="X52" s="88" t="s">
        <v>101</v>
      </c>
      <c r="Y52" s="89">
        <v>3009133992</v>
      </c>
      <c r="Z52" s="123" t="s">
        <v>102</v>
      </c>
      <c r="AA52" s="88"/>
      <c r="AB52" s="88" t="s">
        <v>96</v>
      </c>
      <c r="AC52" s="88" t="s">
        <v>571</v>
      </c>
      <c r="AD52" s="88" t="s">
        <v>248</v>
      </c>
      <c r="AE52" s="88"/>
      <c r="AF52" s="88"/>
    </row>
    <row r="53" spans="1:32" ht="82.5" hidden="1" x14ac:dyDescent="0.25">
      <c r="A53" s="88" t="s">
        <v>1182</v>
      </c>
      <c r="B53" s="88" t="s">
        <v>96</v>
      </c>
      <c r="C53" s="46">
        <v>55</v>
      </c>
      <c r="D53" s="88">
        <v>81111500</v>
      </c>
      <c r="E53" s="88"/>
      <c r="F53" s="88"/>
      <c r="G53" s="88" t="s">
        <v>388</v>
      </c>
      <c r="H53" s="88" t="s">
        <v>26</v>
      </c>
      <c r="I53" s="88" t="s">
        <v>1183</v>
      </c>
      <c r="J53" s="88" t="s">
        <v>50</v>
      </c>
      <c r="K53" s="88">
        <v>2</v>
      </c>
      <c r="L53" s="88" t="s">
        <v>60</v>
      </c>
      <c r="M53" s="88">
        <v>4</v>
      </c>
      <c r="N53" s="88" t="s">
        <v>29</v>
      </c>
      <c r="O53" s="88" t="s">
        <v>705</v>
      </c>
      <c r="P53" s="88" t="s">
        <v>43</v>
      </c>
      <c r="Q53" s="88">
        <v>0</v>
      </c>
      <c r="R53" s="88" t="s">
        <v>57</v>
      </c>
      <c r="S53" s="53">
        <v>7000000</v>
      </c>
      <c r="T53" s="53">
        <v>28000000</v>
      </c>
      <c r="U53" s="28">
        <v>28000000</v>
      </c>
      <c r="V53" s="88" t="s">
        <v>32</v>
      </c>
      <c r="W53" s="3" t="s">
        <v>33</v>
      </c>
      <c r="X53" s="88" t="s">
        <v>97</v>
      </c>
      <c r="Y53" s="89">
        <v>3009133992</v>
      </c>
      <c r="Z53" s="123" t="s">
        <v>98</v>
      </c>
      <c r="AA53" s="88"/>
      <c r="AB53" s="88" t="s">
        <v>96</v>
      </c>
      <c r="AC53" s="88" t="s">
        <v>571</v>
      </c>
      <c r="AD53" s="88" t="s">
        <v>248</v>
      </c>
      <c r="AE53" s="88"/>
      <c r="AF53" s="88"/>
    </row>
    <row r="54" spans="1:32" ht="82.5" hidden="1" x14ac:dyDescent="0.25">
      <c r="A54" s="88" t="s">
        <v>1184</v>
      </c>
      <c r="B54" s="88" t="s">
        <v>96</v>
      </c>
      <c r="C54" s="46">
        <v>56</v>
      </c>
      <c r="D54" s="88" t="s">
        <v>615</v>
      </c>
      <c r="E54" s="88"/>
      <c r="F54" s="88"/>
      <c r="G54" s="88" t="s">
        <v>688</v>
      </c>
      <c r="H54" s="88" t="s">
        <v>26</v>
      </c>
      <c r="I54" s="88" t="s">
        <v>1185</v>
      </c>
      <c r="J54" s="88" t="s">
        <v>50</v>
      </c>
      <c r="K54" s="88">
        <v>2</v>
      </c>
      <c r="L54" s="88" t="s">
        <v>60</v>
      </c>
      <c r="M54" s="88">
        <v>4</v>
      </c>
      <c r="N54" s="88" t="s">
        <v>29</v>
      </c>
      <c r="O54" s="88" t="s">
        <v>705</v>
      </c>
      <c r="P54" s="88" t="s">
        <v>43</v>
      </c>
      <c r="Q54" s="88">
        <v>0</v>
      </c>
      <c r="R54" s="88" t="s">
        <v>57</v>
      </c>
      <c r="S54" s="53">
        <v>4000000</v>
      </c>
      <c r="T54" s="53">
        <v>16000000</v>
      </c>
      <c r="U54" s="28">
        <v>16000000</v>
      </c>
      <c r="V54" s="88" t="s">
        <v>32</v>
      </c>
      <c r="W54" s="3" t="s">
        <v>33</v>
      </c>
      <c r="X54" s="88" t="s">
        <v>97</v>
      </c>
      <c r="Y54" s="89">
        <v>3009133992</v>
      </c>
      <c r="Z54" s="123" t="s">
        <v>98</v>
      </c>
      <c r="AA54" s="88"/>
      <c r="AB54" s="88" t="s">
        <v>96</v>
      </c>
      <c r="AC54" s="88" t="s">
        <v>571</v>
      </c>
      <c r="AD54" s="88" t="s">
        <v>1186</v>
      </c>
      <c r="AE54" s="88"/>
      <c r="AF54" s="88"/>
    </row>
    <row r="55" spans="1:32" ht="148.5" hidden="1" x14ac:dyDescent="0.25">
      <c r="A55" s="88" t="s">
        <v>417</v>
      </c>
      <c r="B55" s="88" t="s">
        <v>96</v>
      </c>
      <c r="C55" s="46">
        <v>57</v>
      </c>
      <c r="D55" s="88" t="s">
        <v>107</v>
      </c>
      <c r="E55" s="88"/>
      <c r="F55" s="88"/>
      <c r="G55" s="88" t="s">
        <v>886</v>
      </c>
      <c r="H55" s="88" t="s">
        <v>26</v>
      </c>
      <c r="I55" s="88" t="s">
        <v>689</v>
      </c>
      <c r="J55" s="88" t="s">
        <v>58</v>
      </c>
      <c r="K55" s="88">
        <v>4</v>
      </c>
      <c r="L55" s="88" t="s">
        <v>28</v>
      </c>
      <c r="M55" s="88">
        <v>9</v>
      </c>
      <c r="N55" s="88" t="s">
        <v>29</v>
      </c>
      <c r="O55" s="88" t="s">
        <v>705</v>
      </c>
      <c r="P55" s="88" t="s">
        <v>43</v>
      </c>
      <c r="Q55" s="88">
        <v>0</v>
      </c>
      <c r="R55" s="88" t="s">
        <v>57</v>
      </c>
      <c r="S55" s="53">
        <v>9500000</v>
      </c>
      <c r="T55" s="53">
        <f>S55*M55</f>
        <v>85500000</v>
      </c>
      <c r="U55" s="28">
        <f>+T55</f>
        <v>85500000</v>
      </c>
      <c r="V55" s="88" t="s">
        <v>32</v>
      </c>
      <c r="W55" s="3" t="s">
        <v>33</v>
      </c>
      <c r="X55" s="88" t="s">
        <v>97</v>
      </c>
      <c r="Y55" s="88">
        <v>3009133992</v>
      </c>
      <c r="Z55" s="123" t="s">
        <v>98</v>
      </c>
      <c r="AA55" s="88"/>
      <c r="AB55" s="88" t="s">
        <v>96</v>
      </c>
      <c r="AC55" s="88" t="s">
        <v>571</v>
      </c>
      <c r="AD55" s="88" t="s">
        <v>1505</v>
      </c>
      <c r="AE55" s="88"/>
      <c r="AF55" s="88"/>
    </row>
    <row r="56" spans="1:32" ht="181.5" hidden="1" x14ac:dyDescent="0.25">
      <c r="A56" s="88" t="s">
        <v>418</v>
      </c>
      <c r="B56" s="88" t="s">
        <v>96</v>
      </c>
      <c r="C56" s="46">
        <v>58</v>
      </c>
      <c r="D56" s="88" t="s">
        <v>107</v>
      </c>
      <c r="E56" s="88"/>
      <c r="F56" s="88"/>
      <c r="G56" s="88" t="s">
        <v>887</v>
      </c>
      <c r="H56" s="88" t="s">
        <v>26</v>
      </c>
      <c r="I56" s="88" t="s">
        <v>724</v>
      </c>
      <c r="J56" s="88" t="s">
        <v>58</v>
      </c>
      <c r="K56" s="88">
        <v>4</v>
      </c>
      <c r="L56" s="88" t="s">
        <v>28</v>
      </c>
      <c r="M56" s="88">
        <v>9</v>
      </c>
      <c r="N56" s="88" t="s">
        <v>29</v>
      </c>
      <c r="O56" s="88" t="s">
        <v>705</v>
      </c>
      <c r="P56" s="88" t="s">
        <v>43</v>
      </c>
      <c r="Q56" s="88">
        <v>0</v>
      </c>
      <c r="R56" s="88" t="s">
        <v>57</v>
      </c>
      <c r="S56" s="53">
        <v>7000000</v>
      </c>
      <c r="T56" s="53">
        <f>S56*M56</f>
        <v>63000000</v>
      </c>
      <c r="U56" s="28">
        <f>+T56</f>
        <v>63000000</v>
      </c>
      <c r="V56" s="88" t="s">
        <v>32</v>
      </c>
      <c r="W56" s="3" t="s">
        <v>33</v>
      </c>
      <c r="X56" s="88" t="s">
        <v>97</v>
      </c>
      <c r="Y56" s="88">
        <v>3009133992</v>
      </c>
      <c r="Z56" s="123" t="s">
        <v>98</v>
      </c>
      <c r="AA56" s="88"/>
      <c r="AB56" s="88" t="s">
        <v>96</v>
      </c>
      <c r="AC56" s="88" t="s">
        <v>571</v>
      </c>
      <c r="AD56" s="88" t="s">
        <v>1506</v>
      </c>
      <c r="AE56" s="88"/>
      <c r="AF56" s="88"/>
    </row>
    <row r="57" spans="1:32" ht="115.5" hidden="1" x14ac:dyDescent="0.25">
      <c r="A57" s="88" t="s">
        <v>419</v>
      </c>
      <c r="B57" s="88" t="s">
        <v>96</v>
      </c>
      <c r="C57" s="46">
        <v>59</v>
      </c>
      <c r="D57" s="88" t="s">
        <v>657</v>
      </c>
      <c r="E57" s="88"/>
      <c r="F57" s="88"/>
      <c r="G57" s="88" t="s">
        <v>888</v>
      </c>
      <c r="H57" s="88" t="s">
        <v>26</v>
      </c>
      <c r="I57" s="88" t="s">
        <v>690</v>
      </c>
      <c r="J57" s="88" t="s">
        <v>42</v>
      </c>
      <c r="K57" s="88">
        <v>3</v>
      </c>
      <c r="L57" s="88" t="s">
        <v>28</v>
      </c>
      <c r="M57" s="88">
        <v>9.5</v>
      </c>
      <c r="N57" s="88" t="s">
        <v>29</v>
      </c>
      <c r="O57" s="88" t="s">
        <v>705</v>
      </c>
      <c r="P57" s="88" t="s">
        <v>43</v>
      </c>
      <c r="Q57" s="88">
        <v>0</v>
      </c>
      <c r="R57" s="88" t="s">
        <v>57</v>
      </c>
      <c r="S57" s="53">
        <v>11000000</v>
      </c>
      <c r="T57" s="53">
        <f>S57*M57</f>
        <v>104500000</v>
      </c>
      <c r="U57" s="28">
        <f>+T57</f>
        <v>104500000</v>
      </c>
      <c r="V57" s="88" t="s">
        <v>32</v>
      </c>
      <c r="W57" s="3" t="s">
        <v>33</v>
      </c>
      <c r="X57" s="88" t="s">
        <v>97</v>
      </c>
      <c r="Y57" s="88">
        <v>3009133992</v>
      </c>
      <c r="Z57" s="123" t="s">
        <v>98</v>
      </c>
      <c r="AA57" s="88"/>
      <c r="AB57" s="88" t="s">
        <v>96</v>
      </c>
      <c r="AC57" s="88" t="s">
        <v>571</v>
      </c>
      <c r="AD57" s="88" t="s">
        <v>1481</v>
      </c>
      <c r="AE57" s="88"/>
      <c r="AF57" s="88"/>
    </row>
    <row r="58" spans="1:32" ht="165" hidden="1" x14ac:dyDescent="0.25">
      <c r="A58" s="88" t="s">
        <v>420</v>
      </c>
      <c r="B58" s="88" t="s">
        <v>96</v>
      </c>
      <c r="C58" s="46">
        <v>60</v>
      </c>
      <c r="D58" s="88" t="s">
        <v>107</v>
      </c>
      <c r="E58" s="88"/>
      <c r="F58" s="88"/>
      <c r="G58" s="88" t="s">
        <v>889</v>
      </c>
      <c r="H58" s="88" t="s">
        <v>26</v>
      </c>
      <c r="I58" s="88" t="s">
        <v>691</v>
      </c>
      <c r="J58" s="88" t="s">
        <v>58</v>
      </c>
      <c r="K58" s="88">
        <v>4</v>
      </c>
      <c r="L58" s="88" t="s">
        <v>28</v>
      </c>
      <c r="M58" s="88">
        <v>9</v>
      </c>
      <c r="N58" s="88" t="s">
        <v>29</v>
      </c>
      <c r="O58" s="88" t="s">
        <v>705</v>
      </c>
      <c r="P58" s="88" t="s">
        <v>43</v>
      </c>
      <c r="Q58" s="88">
        <v>0</v>
      </c>
      <c r="R58" s="88" t="s">
        <v>57</v>
      </c>
      <c r="S58" s="53">
        <v>9500000</v>
      </c>
      <c r="T58" s="53">
        <f>S58*M58</f>
        <v>85500000</v>
      </c>
      <c r="U58" s="28">
        <f>+T58</f>
        <v>85500000</v>
      </c>
      <c r="V58" s="88" t="s">
        <v>32</v>
      </c>
      <c r="W58" s="3" t="s">
        <v>33</v>
      </c>
      <c r="X58" s="88" t="s">
        <v>97</v>
      </c>
      <c r="Y58" s="88">
        <v>3009133992</v>
      </c>
      <c r="Z58" s="123" t="s">
        <v>98</v>
      </c>
      <c r="AA58" s="88"/>
      <c r="AB58" s="88" t="s">
        <v>96</v>
      </c>
      <c r="AC58" s="88" t="s">
        <v>571</v>
      </c>
      <c r="AD58" s="88" t="s">
        <v>1507</v>
      </c>
      <c r="AE58" s="88"/>
      <c r="AF58" s="88"/>
    </row>
    <row r="59" spans="1:32" ht="82.5" hidden="1" x14ac:dyDescent="0.25">
      <c r="A59" s="88" t="s">
        <v>1187</v>
      </c>
      <c r="B59" s="88" t="s">
        <v>96</v>
      </c>
      <c r="C59" s="46">
        <v>61</v>
      </c>
      <c r="D59" s="88" t="s">
        <v>1188</v>
      </c>
      <c r="E59" s="88"/>
      <c r="F59" s="88"/>
      <c r="G59" s="88" t="s">
        <v>389</v>
      </c>
      <c r="H59" s="88" t="s">
        <v>34</v>
      </c>
      <c r="I59" s="88" t="s">
        <v>1189</v>
      </c>
      <c r="J59" s="88" t="s">
        <v>50</v>
      </c>
      <c r="K59" s="88">
        <v>2</v>
      </c>
      <c r="L59" s="88" t="s">
        <v>144</v>
      </c>
      <c r="M59" s="88">
        <v>4</v>
      </c>
      <c r="N59" s="88" t="s">
        <v>29</v>
      </c>
      <c r="O59" s="88" t="s">
        <v>705</v>
      </c>
      <c r="P59" s="88" t="s">
        <v>43</v>
      </c>
      <c r="Q59" s="88">
        <v>0</v>
      </c>
      <c r="R59" s="88" t="s">
        <v>57</v>
      </c>
      <c r="S59" s="53">
        <v>4000000</v>
      </c>
      <c r="T59" s="53">
        <v>16000000</v>
      </c>
      <c r="U59" s="28">
        <v>16000000</v>
      </c>
      <c r="V59" s="88" t="s">
        <v>32</v>
      </c>
      <c r="W59" s="3" t="s">
        <v>33</v>
      </c>
      <c r="X59" s="88" t="s">
        <v>97</v>
      </c>
      <c r="Y59" s="89">
        <v>3009133992</v>
      </c>
      <c r="Z59" s="123" t="s">
        <v>98</v>
      </c>
      <c r="AA59" s="88"/>
      <c r="AB59" s="88" t="s">
        <v>96</v>
      </c>
      <c r="AC59" s="88" t="s">
        <v>571</v>
      </c>
      <c r="AD59" s="88" t="s">
        <v>1190</v>
      </c>
      <c r="AE59" s="88"/>
      <c r="AF59" s="88"/>
    </row>
    <row r="60" spans="1:32" ht="115.5" hidden="1" x14ac:dyDescent="0.25">
      <c r="A60" s="88" t="s">
        <v>422</v>
      </c>
      <c r="B60" s="88" t="s">
        <v>96</v>
      </c>
      <c r="C60" s="46">
        <v>63</v>
      </c>
      <c r="D60" s="88" t="s">
        <v>107</v>
      </c>
      <c r="E60" s="88"/>
      <c r="F60" s="88"/>
      <c r="G60" s="88" t="s">
        <v>890</v>
      </c>
      <c r="H60" s="88" t="s">
        <v>26</v>
      </c>
      <c r="I60" s="88" t="s">
        <v>692</v>
      </c>
      <c r="J60" s="88" t="s">
        <v>42</v>
      </c>
      <c r="K60" s="88">
        <v>3</v>
      </c>
      <c r="L60" s="88" t="s">
        <v>28</v>
      </c>
      <c r="M60" s="88">
        <v>9</v>
      </c>
      <c r="N60" s="88" t="s">
        <v>29</v>
      </c>
      <c r="O60" s="88" t="s">
        <v>705</v>
      </c>
      <c r="P60" s="88" t="s">
        <v>43</v>
      </c>
      <c r="Q60" s="88">
        <v>0</v>
      </c>
      <c r="R60" s="88" t="s">
        <v>57</v>
      </c>
      <c r="S60" s="53">
        <v>9500000</v>
      </c>
      <c r="T60" s="53">
        <f>S60*M60</f>
        <v>85500000</v>
      </c>
      <c r="U60" s="28">
        <f>+T60</f>
        <v>85500000</v>
      </c>
      <c r="V60" s="88" t="s">
        <v>32</v>
      </c>
      <c r="W60" s="3" t="s">
        <v>33</v>
      </c>
      <c r="X60" s="88" t="s">
        <v>97</v>
      </c>
      <c r="Y60" s="88">
        <v>3009133992</v>
      </c>
      <c r="Z60" s="123" t="s">
        <v>98</v>
      </c>
      <c r="AA60" s="88"/>
      <c r="AB60" s="88" t="s">
        <v>96</v>
      </c>
      <c r="AC60" s="88" t="s">
        <v>571</v>
      </c>
      <c r="AD60" s="88" t="s">
        <v>1482</v>
      </c>
      <c r="AE60" s="88"/>
      <c r="AF60" s="88"/>
    </row>
    <row r="61" spans="1:32" s="139" customFormat="1" ht="99" hidden="1" x14ac:dyDescent="0.25">
      <c r="A61" s="88" t="s">
        <v>1191</v>
      </c>
      <c r="B61" s="88" t="s">
        <v>96</v>
      </c>
      <c r="C61" s="46">
        <v>64</v>
      </c>
      <c r="D61" s="88" t="s">
        <v>107</v>
      </c>
      <c r="E61" s="88"/>
      <c r="F61" s="88"/>
      <c r="G61" s="88" t="s">
        <v>891</v>
      </c>
      <c r="H61" s="88" t="s">
        <v>26</v>
      </c>
      <c r="I61" s="88" t="s">
        <v>1192</v>
      </c>
      <c r="J61" s="88" t="s">
        <v>50</v>
      </c>
      <c r="K61" s="88">
        <v>2</v>
      </c>
      <c r="L61" s="88" t="s">
        <v>144</v>
      </c>
      <c r="M61" s="88">
        <v>4</v>
      </c>
      <c r="N61" s="88" t="s">
        <v>29</v>
      </c>
      <c r="O61" s="88" t="s">
        <v>705</v>
      </c>
      <c r="P61" s="88" t="s">
        <v>43</v>
      </c>
      <c r="Q61" s="88">
        <v>0</v>
      </c>
      <c r="R61" s="88" t="s">
        <v>57</v>
      </c>
      <c r="S61" s="53">
        <v>5500000</v>
      </c>
      <c r="T61" s="53">
        <v>22000000</v>
      </c>
      <c r="U61" s="28">
        <v>22000000</v>
      </c>
      <c r="V61" s="88" t="s">
        <v>32</v>
      </c>
      <c r="W61" s="3" t="s">
        <v>33</v>
      </c>
      <c r="X61" s="88" t="s">
        <v>97</v>
      </c>
      <c r="Y61" s="89">
        <v>3009133992</v>
      </c>
      <c r="Z61" s="123" t="s">
        <v>98</v>
      </c>
      <c r="AA61" s="88"/>
      <c r="AB61" s="88" t="s">
        <v>96</v>
      </c>
      <c r="AC61" s="88" t="s">
        <v>571</v>
      </c>
      <c r="AD61" s="88" t="s">
        <v>1193</v>
      </c>
      <c r="AE61" s="88"/>
      <c r="AF61" s="88"/>
    </row>
    <row r="62" spans="1:32" ht="132" hidden="1" x14ac:dyDescent="0.25">
      <c r="A62" s="88" t="s">
        <v>423</v>
      </c>
      <c r="B62" s="88" t="s">
        <v>96</v>
      </c>
      <c r="C62" s="46">
        <v>65</v>
      </c>
      <c r="D62" s="88" t="s">
        <v>615</v>
      </c>
      <c r="E62" s="88"/>
      <c r="F62" s="88"/>
      <c r="G62" s="88" t="s">
        <v>892</v>
      </c>
      <c r="H62" s="88" t="s">
        <v>26</v>
      </c>
      <c r="I62" s="88" t="s">
        <v>693</v>
      </c>
      <c r="J62" s="88" t="s">
        <v>58</v>
      </c>
      <c r="K62" s="88">
        <v>4</v>
      </c>
      <c r="L62" s="88" t="s">
        <v>144</v>
      </c>
      <c r="M62" s="88">
        <v>3</v>
      </c>
      <c r="N62" s="88" t="s">
        <v>29</v>
      </c>
      <c r="O62" s="88" t="s">
        <v>705</v>
      </c>
      <c r="P62" s="88" t="s">
        <v>43</v>
      </c>
      <c r="Q62" s="88">
        <v>0</v>
      </c>
      <c r="R62" s="88" t="s">
        <v>57</v>
      </c>
      <c r="S62" s="53">
        <v>7000000</v>
      </c>
      <c r="T62" s="53">
        <f>S62*M62</f>
        <v>21000000</v>
      </c>
      <c r="U62" s="28">
        <f>+T62</f>
        <v>21000000</v>
      </c>
      <c r="V62" s="88" t="s">
        <v>32</v>
      </c>
      <c r="W62" s="3" t="s">
        <v>33</v>
      </c>
      <c r="X62" s="88" t="s">
        <v>97</v>
      </c>
      <c r="Y62" s="88">
        <v>3009133992</v>
      </c>
      <c r="Z62" s="123" t="s">
        <v>98</v>
      </c>
      <c r="AA62" s="88"/>
      <c r="AB62" s="88" t="s">
        <v>96</v>
      </c>
      <c r="AC62" s="88" t="s">
        <v>571</v>
      </c>
      <c r="AD62" s="88" t="s">
        <v>1510</v>
      </c>
      <c r="AE62" s="88"/>
      <c r="AF62" s="88"/>
    </row>
    <row r="63" spans="1:32" ht="82.5" hidden="1" x14ac:dyDescent="0.25">
      <c r="A63" s="7" t="s">
        <v>2181</v>
      </c>
      <c r="B63" s="7" t="s">
        <v>96</v>
      </c>
      <c r="C63" s="8">
        <v>66</v>
      </c>
      <c r="D63" s="7" t="s">
        <v>656</v>
      </c>
      <c r="E63" s="7"/>
      <c r="F63" s="7"/>
      <c r="G63" s="7" t="s">
        <v>893</v>
      </c>
      <c r="H63" s="7" t="s">
        <v>26</v>
      </c>
      <c r="I63" s="7" t="s">
        <v>41</v>
      </c>
      <c r="J63" s="7" t="s">
        <v>58</v>
      </c>
      <c r="K63" s="7">
        <v>4</v>
      </c>
      <c r="L63" s="7" t="s">
        <v>36</v>
      </c>
      <c r="M63" s="7">
        <v>4</v>
      </c>
      <c r="N63" s="7" t="s">
        <v>29</v>
      </c>
      <c r="O63" s="7" t="s">
        <v>705</v>
      </c>
      <c r="P63" s="7" t="s">
        <v>43</v>
      </c>
      <c r="Q63" s="7">
        <v>0</v>
      </c>
      <c r="R63" s="7" t="s">
        <v>57</v>
      </c>
      <c r="S63" s="56">
        <v>9500000</v>
      </c>
      <c r="T63" s="56">
        <f>+M63*S63</f>
        <v>38000000</v>
      </c>
      <c r="U63" s="60">
        <f>+T63</f>
        <v>38000000</v>
      </c>
      <c r="V63" s="7" t="s">
        <v>32</v>
      </c>
      <c r="W63" s="9" t="s">
        <v>33</v>
      </c>
      <c r="X63" s="7" t="s">
        <v>38</v>
      </c>
      <c r="Y63" s="17">
        <v>3009133992</v>
      </c>
      <c r="Z63" s="7" t="s">
        <v>259</v>
      </c>
      <c r="AA63" s="7"/>
      <c r="AB63" s="7" t="s">
        <v>96</v>
      </c>
      <c r="AC63" s="7" t="s">
        <v>571</v>
      </c>
      <c r="AD63" s="7" t="s">
        <v>1639</v>
      </c>
      <c r="AE63" s="7"/>
      <c r="AF63" s="7"/>
    </row>
    <row r="64" spans="1:32" ht="76.5" hidden="1" customHeight="1" x14ac:dyDescent="0.25">
      <c r="A64" s="88" t="s">
        <v>1194</v>
      </c>
      <c r="B64" s="88" t="s">
        <v>96</v>
      </c>
      <c r="C64" s="46">
        <v>67</v>
      </c>
      <c r="D64" s="88" t="s">
        <v>107</v>
      </c>
      <c r="E64" s="88"/>
      <c r="F64" s="88"/>
      <c r="G64" s="88" t="s">
        <v>894</v>
      </c>
      <c r="H64" s="88" t="s">
        <v>26</v>
      </c>
      <c r="I64" s="88" t="s">
        <v>1195</v>
      </c>
      <c r="J64" s="88" t="s">
        <v>50</v>
      </c>
      <c r="K64" s="88">
        <v>2</v>
      </c>
      <c r="L64" s="88" t="s">
        <v>60</v>
      </c>
      <c r="M64" s="88">
        <v>4</v>
      </c>
      <c r="N64" s="88" t="s">
        <v>29</v>
      </c>
      <c r="O64" s="88" t="s">
        <v>705</v>
      </c>
      <c r="P64" s="88" t="s">
        <v>43</v>
      </c>
      <c r="Q64" s="88">
        <v>0</v>
      </c>
      <c r="R64" s="88" t="s">
        <v>57</v>
      </c>
      <c r="S64" s="53">
        <v>5500000</v>
      </c>
      <c r="T64" s="53">
        <v>22000000</v>
      </c>
      <c r="U64" s="28">
        <v>22000000</v>
      </c>
      <c r="V64" s="88" t="s">
        <v>32</v>
      </c>
      <c r="W64" s="3" t="s">
        <v>33</v>
      </c>
      <c r="X64" s="88" t="s">
        <v>97</v>
      </c>
      <c r="Y64" s="89">
        <v>3009133992</v>
      </c>
      <c r="Z64" s="123" t="s">
        <v>98</v>
      </c>
      <c r="AA64" s="88"/>
      <c r="AB64" s="88" t="s">
        <v>96</v>
      </c>
      <c r="AC64" s="88" t="s">
        <v>571</v>
      </c>
      <c r="AD64" s="88" t="s">
        <v>694</v>
      </c>
      <c r="AE64" s="88"/>
      <c r="AF64" s="88"/>
    </row>
    <row r="65" spans="1:32" ht="82.5" hidden="1" x14ac:dyDescent="0.25">
      <c r="A65" s="88" t="s">
        <v>1196</v>
      </c>
      <c r="B65" s="88" t="s">
        <v>96</v>
      </c>
      <c r="C65" s="46">
        <v>68</v>
      </c>
      <c r="D65" s="88" t="s">
        <v>107</v>
      </c>
      <c r="E65" s="88"/>
      <c r="F65" s="88"/>
      <c r="G65" s="88" t="s">
        <v>895</v>
      </c>
      <c r="H65" s="88" t="s">
        <v>26</v>
      </c>
      <c r="I65" s="88" t="s">
        <v>1197</v>
      </c>
      <c r="J65" s="88" t="s">
        <v>50</v>
      </c>
      <c r="K65" s="88">
        <v>2</v>
      </c>
      <c r="L65" s="88" t="s">
        <v>144</v>
      </c>
      <c r="M65" s="88">
        <v>4</v>
      </c>
      <c r="N65" s="88" t="s">
        <v>29</v>
      </c>
      <c r="O65" s="88" t="s">
        <v>705</v>
      </c>
      <c r="P65" s="88" t="s">
        <v>43</v>
      </c>
      <c r="Q65" s="88">
        <v>0</v>
      </c>
      <c r="R65" s="88" t="s">
        <v>57</v>
      </c>
      <c r="S65" s="53">
        <v>7000000</v>
      </c>
      <c r="T65" s="53">
        <v>28000000</v>
      </c>
      <c r="U65" s="28">
        <v>28000000</v>
      </c>
      <c r="V65" s="88" t="s">
        <v>32</v>
      </c>
      <c r="W65" s="3" t="s">
        <v>33</v>
      </c>
      <c r="X65" s="88" t="s">
        <v>97</v>
      </c>
      <c r="Y65" s="89">
        <v>3009133992</v>
      </c>
      <c r="Z65" s="123" t="s">
        <v>98</v>
      </c>
      <c r="AA65" s="88"/>
      <c r="AB65" s="88" t="s">
        <v>96</v>
      </c>
      <c r="AC65" s="88" t="s">
        <v>571</v>
      </c>
      <c r="AD65" s="88" t="s">
        <v>1198</v>
      </c>
      <c r="AE65" s="88"/>
      <c r="AF65" s="88"/>
    </row>
    <row r="66" spans="1:32" ht="82.5" hidden="1" x14ac:dyDescent="0.25">
      <c r="A66" s="88" t="s">
        <v>1199</v>
      </c>
      <c r="B66" s="88" t="s">
        <v>96</v>
      </c>
      <c r="C66" s="46">
        <v>69</v>
      </c>
      <c r="D66" s="88" t="s">
        <v>1188</v>
      </c>
      <c r="E66" s="88"/>
      <c r="F66" s="88"/>
      <c r="G66" s="88" t="s">
        <v>641</v>
      </c>
      <c r="H66" s="88" t="s">
        <v>34</v>
      </c>
      <c r="I66" s="88" t="s">
        <v>1200</v>
      </c>
      <c r="J66" s="88" t="s">
        <v>50</v>
      </c>
      <c r="K66" s="88">
        <v>2</v>
      </c>
      <c r="L66" s="88" t="s">
        <v>60</v>
      </c>
      <c r="M66" s="88">
        <v>4</v>
      </c>
      <c r="N66" s="88" t="s">
        <v>29</v>
      </c>
      <c r="O66" s="88" t="s">
        <v>705</v>
      </c>
      <c r="P66" s="88" t="s">
        <v>43</v>
      </c>
      <c r="Q66" s="88">
        <v>0</v>
      </c>
      <c r="R66" s="88" t="s">
        <v>57</v>
      </c>
      <c r="S66" s="53">
        <v>4000000</v>
      </c>
      <c r="T66" s="53">
        <v>16000000</v>
      </c>
      <c r="U66" s="28">
        <v>16000000</v>
      </c>
      <c r="V66" s="88" t="s">
        <v>32</v>
      </c>
      <c r="W66" s="3" t="s">
        <v>33</v>
      </c>
      <c r="X66" s="88" t="s">
        <v>97</v>
      </c>
      <c r="Y66" s="89">
        <v>3009133992</v>
      </c>
      <c r="Z66" s="123" t="s">
        <v>98</v>
      </c>
      <c r="AA66" s="88"/>
      <c r="AB66" s="88" t="s">
        <v>96</v>
      </c>
      <c r="AC66" s="88" t="s">
        <v>571</v>
      </c>
      <c r="AD66" s="88" t="s">
        <v>1190</v>
      </c>
      <c r="AE66" s="88"/>
      <c r="AF66" s="88"/>
    </row>
    <row r="67" spans="1:32" ht="82.5" hidden="1" x14ac:dyDescent="0.25">
      <c r="A67" s="88" t="s">
        <v>1201</v>
      </c>
      <c r="B67" s="88" t="s">
        <v>96</v>
      </c>
      <c r="C67" s="46">
        <v>70</v>
      </c>
      <c r="D67" s="88">
        <v>81112300</v>
      </c>
      <c r="E67" s="88"/>
      <c r="F67" s="88"/>
      <c r="G67" s="88" t="s">
        <v>390</v>
      </c>
      <c r="H67" s="88" t="s">
        <v>34</v>
      </c>
      <c r="I67" s="88" t="s">
        <v>1202</v>
      </c>
      <c r="J67" s="88" t="s">
        <v>50</v>
      </c>
      <c r="K67" s="88">
        <v>2</v>
      </c>
      <c r="L67" s="88" t="s">
        <v>60</v>
      </c>
      <c r="M67" s="88">
        <v>4</v>
      </c>
      <c r="N67" s="88" t="s">
        <v>29</v>
      </c>
      <c r="O67" s="88" t="s">
        <v>705</v>
      </c>
      <c r="P67" s="88" t="s">
        <v>43</v>
      </c>
      <c r="Q67" s="88">
        <v>0</v>
      </c>
      <c r="R67" s="88" t="s">
        <v>57</v>
      </c>
      <c r="S67" s="53">
        <v>5500000</v>
      </c>
      <c r="T67" s="53">
        <v>22000000</v>
      </c>
      <c r="U67" s="28">
        <v>22000000</v>
      </c>
      <c r="V67" s="88" t="s">
        <v>32</v>
      </c>
      <c r="W67" s="3" t="s">
        <v>33</v>
      </c>
      <c r="X67" s="88" t="s">
        <v>97</v>
      </c>
      <c r="Y67" s="89">
        <v>3009133992</v>
      </c>
      <c r="Z67" s="123" t="s">
        <v>98</v>
      </c>
      <c r="AA67" s="88"/>
      <c r="AB67" s="88" t="s">
        <v>96</v>
      </c>
      <c r="AC67" s="88" t="s">
        <v>571</v>
      </c>
      <c r="AD67" s="88" t="s">
        <v>248</v>
      </c>
      <c r="AE67" s="88"/>
      <c r="AF67" s="88"/>
    </row>
    <row r="68" spans="1:32" ht="49.5" hidden="1" customHeight="1" x14ac:dyDescent="0.25">
      <c r="A68" s="88" t="s">
        <v>1203</v>
      </c>
      <c r="B68" s="88" t="s">
        <v>96</v>
      </c>
      <c r="C68" s="46">
        <v>71</v>
      </c>
      <c r="D68" s="88" t="s">
        <v>1204</v>
      </c>
      <c r="E68" s="88"/>
      <c r="F68" s="88"/>
      <c r="G68" s="88" t="s">
        <v>642</v>
      </c>
      <c r="H68" s="88" t="s">
        <v>34</v>
      </c>
      <c r="I68" s="88" t="s">
        <v>1205</v>
      </c>
      <c r="J68" s="88" t="s">
        <v>27</v>
      </c>
      <c r="K68" s="88">
        <v>1</v>
      </c>
      <c r="L68" s="88" t="s">
        <v>53</v>
      </c>
      <c r="M68" s="88">
        <v>4</v>
      </c>
      <c r="N68" s="88" t="s">
        <v>29</v>
      </c>
      <c r="O68" s="88" t="s">
        <v>705</v>
      </c>
      <c r="P68" s="88" t="s">
        <v>43</v>
      </c>
      <c r="Q68" s="88">
        <v>0</v>
      </c>
      <c r="R68" s="88" t="s">
        <v>57</v>
      </c>
      <c r="S68" s="53">
        <v>3500000</v>
      </c>
      <c r="T68" s="53">
        <v>14000000</v>
      </c>
      <c r="U68" s="28">
        <v>14000000</v>
      </c>
      <c r="V68" s="88" t="s">
        <v>32</v>
      </c>
      <c r="W68" s="3" t="s">
        <v>33</v>
      </c>
      <c r="X68" s="88" t="s">
        <v>1138</v>
      </c>
      <c r="Y68" s="89">
        <v>3009133992</v>
      </c>
      <c r="Z68" s="123" t="s">
        <v>98</v>
      </c>
      <c r="AA68" s="88"/>
      <c r="AB68" s="88" t="s">
        <v>96</v>
      </c>
      <c r="AC68" s="88" t="s">
        <v>571</v>
      </c>
      <c r="AD68" s="88" t="s">
        <v>248</v>
      </c>
      <c r="AE68" s="88"/>
      <c r="AF68" s="88"/>
    </row>
    <row r="69" spans="1:32" ht="49.5" hidden="1" customHeight="1" x14ac:dyDescent="0.25">
      <c r="A69" s="88" t="s">
        <v>1206</v>
      </c>
      <c r="B69" s="88" t="s">
        <v>96</v>
      </c>
      <c r="C69" s="46">
        <v>72</v>
      </c>
      <c r="D69" s="88" t="s">
        <v>1207</v>
      </c>
      <c r="E69" s="88"/>
      <c r="F69" s="88"/>
      <c r="G69" s="88" t="s">
        <v>643</v>
      </c>
      <c r="H69" s="88" t="s">
        <v>34</v>
      </c>
      <c r="I69" s="88" t="s">
        <v>1208</v>
      </c>
      <c r="J69" s="88" t="s">
        <v>50</v>
      </c>
      <c r="K69" s="88">
        <v>2</v>
      </c>
      <c r="L69" s="88" t="s">
        <v>60</v>
      </c>
      <c r="M69" s="88">
        <v>4</v>
      </c>
      <c r="N69" s="88" t="s">
        <v>29</v>
      </c>
      <c r="O69" s="88" t="s">
        <v>705</v>
      </c>
      <c r="P69" s="88" t="s">
        <v>43</v>
      </c>
      <c r="Q69" s="88">
        <v>0</v>
      </c>
      <c r="R69" s="88" t="s">
        <v>57</v>
      </c>
      <c r="S69" s="53">
        <v>3500000</v>
      </c>
      <c r="T69" s="53">
        <v>14000000</v>
      </c>
      <c r="U69" s="28">
        <v>14000000</v>
      </c>
      <c r="V69" s="88" t="s">
        <v>32</v>
      </c>
      <c r="W69" s="3" t="s">
        <v>33</v>
      </c>
      <c r="X69" s="88" t="s">
        <v>97</v>
      </c>
      <c r="Y69" s="89">
        <v>3009133992</v>
      </c>
      <c r="Z69" s="123" t="s">
        <v>98</v>
      </c>
      <c r="AA69" s="88"/>
      <c r="AB69" s="88" t="s">
        <v>96</v>
      </c>
      <c r="AC69" s="88" t="s">
        <v>571</v>
      </c>
      <c r="AD69" s="88" t="s">
        <v>1209</v>
      </c>
      <c r="AE69" s="88"/>
      <c r="AF69" s="88"/>
    </row>
    <row r="70" spans="1:32" ht="49.5" hidden="1" customHeight="1" x14ac:dyDescent="0.25">
      <c r="A70" s="88" t="s">
        <v>1210</v>
      </c>
      <c r="B70" s="88" t="s">
        <v>96</v>
      </c>
      <c r="C70" s="46">
        <v>73</v>
      </c>
      <c r="D70" s="88" t="s">
        <v>1211</v>
      </c>
      <c r="E70" s="88"/>
      <c r="F70" s="88"/>
      <c r="G70" s="88" t="s">
        <v>644</v>
      </c>
      <c r="H70" s="88" t="s">
        <v>34</v>
      </c>
      <c r="I70" s="88" t="s">
        <v>1212</v>
      </c>
      <c r="J70" s="88" t="s">
        <v>27</v>
      </c>
      <c r="K70" s="88">
        <v>1</v>
      </c>
      <c r="L70" s="88" t="s">
        <v>53</v>
      </c>
      <c r="M70" s="88">
        <v>4</v>
      </c>
      <c r="N70" s="88" t="s">
        <v>29</v>
      </c>
      <c r="O70" s="88" t="s">
        <v>705</v>
      </c>
      <c r="P70" s="88" t="s">
        <v>43</v>
      </c>
      <c r="Q70" s="88">
        <v>0</v>
      </c>
      <c r="R70" s="88" t="s">
        <v>57</v>
      </c>
      <c r="S70" s="53">
        <v>3500000</v>
      </c>
      <c r="T70" s="53">
        <v>14000000</v>
      </c>
      <c r="U70" s="28">
        <v>14000000</v>
      </c>
      <c r="V70" s="88" t="s">
        <v>32</v>
      </c>
      <c r="W70" s="3" t="s">
        <v>33</v>
      </c>
      <c r="X70" s="88" t="s">
        <v>101</v>
      </c>
      <c r="Y70" s="89">
        <v>3009133992</v>
      </c>
      <c r="Z70" s="123" t="s">
        <v>102</v>
      </c>
      <c r="AA70" s="88"/>
      <c r="AB70" s="88" t="s">
        <v>96</v>
      </c>
      <c r="AC70" s="88" t="s">
        <v>571</v>
      </c>
      <c r="AD70" s="88" t="s">
        <v>248</v>
      </c>
      <c r="AE70" s="88"/>
      <c r="AF70" s="88"/>
    </row>
    <row r="71" spans="1:32" ht="280.5" hidden="1" customHeight="1" x14ac:dyDescent="0.25">
      <c r="A71" s="88" t="s">
        <v>1213</v>
      </c>
      <c r="B71" s="88" t="s">
        <v>96</v>
      </c>
      <c r="C71" s="46">
        <v>74</v>
      </c>
      <c r="D71" s="88" t="s">
        <v>1204</v>
      </c>
      <c r="E71" s="88"/>
      <c r="F71" s="88"/>
      <c r="G71" s="88" t="s">
        <v>645</v>
      </c>
      <c r="H71" s="88" t="s">
        <v>34</v>
      </c>
      <c r="I71" s="88" t="s">
        <v>41</v>
      </c>
      <c r="J71" s="88" t="s">
        <v>27</v>
      </c>
      <c r="K71" s="88">
        <v>1</v>
      </c>
      <c r="L71" s="88" t="s">
        <v>53</v>
      </c>
      <c r="M71" s="88">
        <v>4</v>
      </c>
      <c r="N71" s="88" t="s">
        <v>29</v>
      </c>
      <c r="O71" s="88" t="s">
        <v>705</v>
      </c>
      <c r="P71" s="88" t="s">
        <v>43</v>
      </c>
      <c r="Q71" s="88">
        <v>0</v>
      </c>
      <c r="R71" s="88" t="s">
        <v>57</v>
      </c>
      <c r="S71" s="53">
        <v>3500000</v>
      </c>
      <c r="T71" s="53">
        <v>14000000</v>
      </c>
      <c r="U71" s="28">
        <v>14000000</v>
      </c>
      <c r="V71" s="88" t="s">
        <v>32</v>
      </c>
      <c r="W71" s="3" t="s">
        <v>33</v>
      </c>
      <c r="X71" s="88" t="s">
        <v>1138</v>
      </c>
      <c r="Y71" s="89">
        <v>3009133992</v>
      </c>
      <c r="Z71" s="123" t="s">
        <v>98</v>
      </c>
      <c r="AA71" s="88"/>
      <c r="AB71" s="88" t="s">
        <v>96</v>
      </c>
      <c r="AC71" s="88" t="s">
        <v>571</v>
      </c>
      <c r="AD71" s="88" t="s">
        <v>248</v>
      </c>
      <c r="AE71" s="88"/>
      <c r="AF71" s="88"/>
    </row>
    <row r="72" spans="1:32" s="139" customFormat="1" ht="66" hidden="1" customHeight="1" x14ac:dyDescent="0.25">
      <c r="A72" s="88" t="s">
        <v>424</v>
      </c>
      <c r="B72" s="88" t="s">
        <v>96</v>
      </c>
      <c r="C72" s="46">
        <v>75</v>
      </c>
      <c r="D72" s="88" t="s">
        <v>109</v>
      </c>
      <c r="E72" s="88"/>
      <c r="F72" s="88"/>
      <c r="G72" s="88" t="s">
        <v>896</v>
      </c>
      <c r="H72" s="88" t="s">
        <v>110</v>
      </c>
      <c r="I72" s="88" t="s">
        <v>76</v>
      </c>
      <c r="J72" s="88" t="s">
        <v>53</v>
      </c>
      <c r="K72" s="88">
        <v>5</v>
      </c>
      <c r="L72" s="88" t="s">
        <v>28</v>
      </c>
      <c r="M72" s="88">
        <v>7</v>
      </c>
      <c r="N72" s="88" t="s">
        <v>111</v>
      </c>
      <c r="O72" s="88" t="s">
        <v>710</v>
      </c>
      <c r="P72" s="88" t="s">
        <v>30</v>
      </c>
      <c r="Q72" s="88">
        <v>1</v>
      </c>
      <c r="R72" s="88" t="s">
        <v>57</v>
      </c>
      <c r="S72" s="53">
        <v>0</v>
      </c>
      <c r="T72" s="53">
        <v>810000000</v>
      </c>
      <c r="U72" s="28">
        <v>810000000</v>
      </c>
      <c r="V72" s="88" t="s">
        <v>32</v>
      </c>
      <c r="W72" s="3" t="s">
        <v>33</v>
      </c>
      <c r="X72" s="88" t="s">
        <v>99</v>
      </c>
      <c r="Y72" s="89">
        <v>3009133992</v>
      </c>
      <c r="Z72" s="88" t="s">
        <v>108</v>
      </c>
      <c r="AA72" s="88"/>
      <c r="AB72" s="88" t="s">
        <v>96</v>
      </c>
      <c r="AC72" s="88" t="s">
        <v>571</v>
      </c>
      <c r="AD72" s="88" t="s">
        <v>1628</v>
      </c>
      <c r="AE72" s="88"/>
      <c r="AF72" s="88"/>
    </row>
    <row r="73" spans="1:32" ht="66" hidden="1" customHeight="1" x14ac:dyDescent="0.25">
      <c r="A73" s="88" t="s">
        <v>425</v>
      </c>
      <c r="B73" s="88" t="s">
        <v>96</v>
      </c>
      <c r="C73" s="46">
        <v>76</v>
      </c>
      <c r="D73" s="88" t="s">
        <v>131</v>
      </c>
      <c r="E73" s="88"/>
      <c r="F73" s="88"/>
      <c r="G73" s="88" t="s">
        <v>897</v>
      </c>
      <c r="H73" s="88" t="s">
        <v>775</v>
      </c>
      <c r="I73" s="88" t="s">
        <v>132</v>
      </c>
      <c r="J73" s="88" t="s">
        <v>53</v>
      </c>
      <c r="K73" s="88">
        <v>5</v>
      </c>
      <c r="L73" s="88" t="s">
        <v>36</v>
      </c>
      <c r="M73" s="88">
        <v>3</v>
      </c>
      <c r="N73" s="88" t="s">
        <v>95</v>
      </c>
      <c r="O73" s="88" t="s">
        <v>705</v>
      </c>
      <c r="P73" s="88" t="s">
        <v>43</v>
      </c>
      <c r="Q73" s="88">
        <v>0</v>
      </c>
      <c r="R73" s="88" t="s">
        <v>57</v>
      </c>
      <c r="S73" s="53">
        <v>0</v>
      </c>
      <c r="T73" s="53">
        <v>901597275</v>
      </c>
      <c r="U73" s="28">
        <f>+T73</f>
        <v>901597275</v>
      </c>
      <c r="V73" s="88" t="s">
        <v>32</v>
      </c>
      <c r="W73" s="3" t="s">
        <v>33</v>
      </c>
      <c r="X73" s="88" t="s">
        <v>776</v>
      </c>
      <c r="Y73" s="89">
        <v>3009133992</v>
      </c>
      <c r="Z73" s="123" t="s">
        <v>745</v>
      </c>
      <c r="AA73" s="88"/>
      <c r="AB73" s="88" t="s">
        <v>130</v>
      </c>
      <c r="AC73" s="88" t="s">
        <v>571</v>
      </c>
      <c r="AD73" s="88" t="s">
        <v>1508</v>
      </c>
      <c r="AE73" s="88"/>
      <c r="AF73" s="88"/>
    </row>
    <row r="74" spans="1:32" ht="66" hidden="1" customHeight="1" x14ac:dyDescent="0.25">
      <c r="A74" s="12" t="s">
        <v>426</v>
      </c>
      <c r="B74" s="12" t="s">
        <v>96</v>
      </c>
      <c r="C74" s="13">
        <v>77</v>
      </c>
      <c r="D74" s="12" t="s">
        <v>414</v>
      </c>
      <c r="E74" s="12"/>
      <c r="F74" s="12"/>
      <c r="G74" s="12" t="s">
        <v>898</v>
      </c>
      <c r="H74" s="12" t="s">
        <v>140</v>
      </c>
      <c r="I74" s="12" t="s">
        <v>76</v>
      </c>
      <c r="J74" s="12" t="s">
        <v>53</v>
      </c>
      <c r="K74" s="12">
        <v>5</v>
      </c>
      <c r="L74" s="12" t="s">
        <v>28</v>
      </c>
      <c r="M74" s="12">
        <v>8</v>
      </c>
      <c r="N74" s="12" t="s">
        <v>95</v>
      </c>
      <c r="O74" s="12" t="s">
        <v>705</v>
      </c>
      <c r="P74" s="12" t="s">
        <v>30</v>
      </c>
      <c r="Q74" s="12">
        <v>1</v>
      </c>
      <c r="R74" s="12" t="s">
        <v>57</v>
      </c>
      <c r="S74" s="57">
        <v>0</v>
      </c>
      <c r="T74" s="57">
        <v>550000000</v>
      </c>
      <c r="U74" s="61">
        <v>550000000</v>
      </c>
      <c r="V74" s="12" t="s">
        <v>32</v>
      </c>
      <c r="W74" s="14" t="s">
        <v>33</v>
      </c>
      <c r="X74" s="12" t="s">
        <v>141</v>
      </c>
      <c r="Y74" s="18">
        <v>3009133992</v>
      </c>
      <c r="Z74" s="12" t="s">
        <v>142</v>
      </c>
      <c r="AA74" s="12"/>
      <c r="AB74" s="12" t="s">
        <v>96</v>
      </c>
      <c r="AC74" s="12" t="s">
        <v>571</v>
      </c>
      <c r="AD74" s="12" t="s">
        <v>1789</v>
      </c>
      <c r="AE74" s="12"/>
      <c r="AF74" s="12"/>
    </row>
    <row r="75" spans="1:32" ht="82.5" hidden="1" customHeight="1" x14ac:dyDescent="0.25">
      <c r="A75" s="88" t="s">
        <v>427</v>
      </c>
      <c r="B75" s="88" t="s">
        <v>96</v>
      </c>
      <c r="C75" s="46">
        <v>78</v>
      </c>
      <c r="D75" s="88" t="s">
        <v>658</v>
      </c>
      <c r="E75" s="88"/>
      <c r="F75" s="88"/>
      <c r="G75" s="88" t="s">
        <v>899</v>
      </c>
      <c r="H75" s="88" t="s">
        <v>391</v>
      </c>
      <c r="I75" s="88" t="s">
        <v>76</v>
      </c>
      <c r="J75" s="88" t="s">
        <v>58</v>
      </c>
      <c r="K75" s="88">
        <v>4</v>
      </c>
      <c r="L75" s="88" t="s">
        <v>61</v>
      </c>
      <c r="M75" s="88">
        <v>9</v>
      </c>
      <c r="N75" s="88" t="s">
        <v>111</v>
      </c>
      <c r="O75" s="88" t="s">
        <v>710</v>
      </c>
      <c r="P75" s="88" t="s">
        <v>43</v>
      </c>
      <c r="Q75" s="88">
        <v>0</v>
      </c>
      <c r="R75" s="88" t="s">
        <v>57</v>
      </c>
      <c r="S75" s="53">
        <v>0</v>
      </c>
      <c r="T75" s="53">
        <v>1530000000</v>
      </c>
      <c r="U75" s="28">
        <v>1020000000</v>
      </c>
      <c r="V75" s="88" t="s">
        <v>44</v>
      </c>
      <c r="W75" s="3" t="s">
        <v>151</v>
      </c>
      <c r="X75" s="88" t="s">
        <v>1075</v>
      </c>
      <c r="Y75" s="89">
        <v>3009133992</v>
      </c>
      <c r="Z75" s="88" t="s">
        <v>1076</v>
      </c>
      <c r="AA75" s="88"/>
      <c r="AB75" s="88" t="s">
        <v>130</v>
      </c>
      <c r="AC75" s="88" t="s">
        <v>571</v>
      </c>
      <c r="AD75" s="88" t="s">
        <v>1509</v>
      </c>
      <c r="AE75" s="88"/>
      <c r="AF75" s="88"/>
    </row>
    <row r="76" spans="1:32" ht="82.5" hidden="1" customHeight="1" x14ac:dyDescent="0.25">
      <c r="A76" s="88" t="s">
        <v>428</v>
      </c>
      <c r="B76" s="88" t="s">
        <v>96</v>
      </c>
      <c r="C76" s="46">
        <v>79</v>
      </c>
      <c r="D76" s="88" t="s">
        <v>112</v>
      </c>
      <c r="E76" s="88"/>
      <c r="F76" s="88"/>
      <c r="G76" s="88" t="s">
        <v>900</v>
      </c>
      <c r="H76" s="88" t="s">
        <v>113</v>
      </c>
      <c r="I76" s="88" t="s">
        <v>76</v>
      </c>
      <c r="J76" s="88" t="s">
        <v>58</v>
      </c>
      <c r="K76" s="88">
        <v>4</v>
      </c>
      <c r="L76" s="88" t="s">
        <v>62</v>
      </c>
      <c r="M76" s="88">
        <v>7</v>
      </c>
      <c r="N76" s="88" t="s">
        <v>111</v>
      </c>
      <c r="O76" s="88" t="s">
        <v>710</v>
      </c>
      <c r="P76" s="88" t="s">
        <v>43</v>
      </c>
      <c r="Q76" s="88">
        <v>0</v>
      </c>
      <c r="R76" s="88" t="s">
        <v>57</v>
      </c>
      <c r="S76" s="53">
        <v>0</v>
      </c>
      <c r="T76" s="53">
        <v>140000000</v>
      </c>
      <c r="U76" s="28">
        <v>140000000</v>
      </c>
      <c r="V76" s="88" t="s">
        <v>32</v>
      </c>
      <c r="W76" s="3" t="s">
        <v>33</v>
      </c>
      <c r="X76" s="88" t="s">
        <v>402</v>
      </c>
      <c r="Y76" s="89">
        <v>3009133992</v>
      </c>
      <c r="Z76" s="88" t="s">
        <v>171</v>
      </c>
      <c r="AA76" s="88"/>
      <c r="AB76" s="88" t="s">
        <v>96</v>
      </c>
      <c r="AC76" s="88" t="s">
        <v>571</v>
      </c>
      <c r="AD76" s="88" t="s">
        <v>1511</v>
      </c>
      <c r="AE76" s="88"/>
      <c r="AF76" s="88"/>
    </row>
    <row r="77" spans="1:32" ht="82.5" hidden="1" customHeight="1" x14ac:dyDescent="0.25">
      <c r="A77" s="88" t="s">
        <v>429</v>
      </c>
      <c r="B77" s="88" t="s">
        <v>96</v>
      </c>
      <c r="C77" s="46">
        <v>80</v>
      </c>
      <c r="D77" s="88">
        <v>81111820</v>
      </c>
      <c r="E77" s="88"/>
      <c r="F77" s="88"/>
      <c r="G77" s="88" t="s">
        <v>901</v>
      </c>
      <c r="H77" s="88" t="s">
        <v>168</v>
      </c>
      <c r="I77" s="88" t="s">
        <v>169</v>
      </c>
      <c r="J77" s="88" t="s">
        <v>42</v>
      </c>
      <c r="K77" s="88">
        <v>3</v>
      </c>
      <c r="L77" s="88" t="s">
        <v>28</v>
      </c>
      <c r="M77" s="88">
        <v>9</v>
      </c>
      <c r="N77" s="88" t="s">
        <v>95</v>
      </c>
      <c r="O77" s="88" t="s">
        <v>705</v>
      </c>
      <c r="P77" s="88" t="s">
        <v>43</v>
      </c>
      <c r="Q77" s="88">
        <v>0</v>
      </c>
      <c r="R77" s="88" t="s">
        <v>57</v>
      </c>
      <c r="S77" s="53">
        <v>0</v>
      </c>
      <c r="T77" s="53">
        <v>28000000</v>
      </c>
      <c r="U77" s="28">
        <v>28000000</v>
      </c>
      <c r="V77" s="88" t="s">
        <v>32</v>
      </c>
      <c r="W77" s="3" t="s">
        <v>33</v>
      </c>
      <c r="X77" s="88" t="s">
        <v>170</v>
      </c>
      <c r="Y77" s="89">
        <v>3009133992</v>
      </c>
      <c r="Z77" s="88" t="s">
        <v>171</v>
      </c>
      <c r="AA77" s="88"/>
      <c r="AB77" s="88" t="s">
        <v>96</v>
      </c>
      <c r="AC77" s="88" t="s">
        <v>571</v>
      </c>
      <c r="AD77" s="88" t="s">
        <v>248</v>
      </c>
      <c r="AE77" s="88"/>
      <c r="AF77" s="88"/>
    </row>
    <row r="78" spans="1:32" ht="82.5" hidden="1" customHeight="1" x14ac:dyDescent="0.25">
      <c r="A78" s="88" t="s">
        <v>430</v>
      </c>
      <c r="B78" s="88" t="s">
        <v>96</v>
      </c>
      <c r="C78" s="46">
        <v>81</v>
      </c>
      <c r="D78" s="88" t="s">
        <v>127</v>
      </c>
      <c r="E78" s="88"/>
      <c r="F78" s="88"/>
      <c r="G78" s="88" t="s">
        <v>1436</v>
      </c>
      <c r="H78" s="88" t="s">
        <v>128</v>
      </c>
      <c r="I78" s="88" t="s">
        <v>129</v>
      </c>
      <c r="J78" s="88" t="s">
        <v>42</v>
      </c>
      <c r="K78" s="88">
        <v>3</v>
      </c>
      <c r="L78" s="88" t="s">
        <v>28</v>
      </c>
      <c r="M78" s="88">
        <v>9</v>
      </c>
      <c r="N78" s="88" t="s">
        <v>95</v>
      </c>
      <c r="O78" s="88" t="s">
        <v>705</v>
      </c>
      <c r="P78" s="88" t="s">
        <v>30</v>
      </c>
      <c r="Q78" s="88">
        <v>1</v>
      </c>
      <c r="R78" s="88" t="s">
        <v>57</v>
      </c>
      <c r="S78" s="53">
        <v>0</v>
      </c>
      <c r="T78" s="53">
        <v>2290000000</v>
      </c>
      <c r="U78" s="28">
        <v>2290000000</v>
      </c>
      <c r="V78" s="88" t="s">
        <v>32</v>
      </c>
      <c r="W78" s="3" t="s">
        <v>33</v>
      </c>
      <c r="X78" s="88" t="s">
        <v>776</v>
      </c>
      <c r="Y78" s="89">
        <v>3009133992</v>
      </c>
      <c r="Z78" s="123" t="s">
        <v>745</v>
      </c>
      <c r="AA78" s="88"/>
      <c r="AB78" s="88" t="s">
        <v>130</v>
      </c>
      <c r="AC78" s="88" t="s">
        <v>571</v>
      </c>
      <c r="AD78" s="88" t="s">
        <v>1450</v>
      </c>
      <c r="AE78" s="88"/>
      <c r="AF78" s="88"/>
    </row>
    <row r="79" spans="1:32" ht="66" hidden="1" customHeight="1" x14ac:dyDescent="0.25">
      <c r="A79" s="88" t="s">
        <v>431</v>
      </c>
      <c r="B79" s="88" t="s">
        <v>96</v>
      </c>
      <c r="C79" s="46">
        <v>82</v>
      </c>
      <c r="D79" s="88" t="s">
        <v>1451</v>
      </c>
      <c r="E79" s="88"/>
      <c r="F79" s="88"/>
      <c r="G79" s="88" t="s">
        <v>902</v>
      </c>
      <c r="H79" s="88" t="s">
        <v>133</v>
      </c>
      <c r="I79" s="88" t="s">
        <v>76</v>
      </c>
      <c r="J79" s="88" t="s">
        <v>50</v>
      </c>
      <c r="K79" s="88">
        <v>2</v>
      </c>
      <c r="L79" s="88" t="s">
        <v>61</v>
      </c>
      <c r="M79" s="88">
        <v>8</v>
      </c>
      <c r="N79" s="88" t="s">
        <v>134</v>
      </c>
      <c r="O79" s="88" t="s">
        <v>709</v>
      </c>
      <c r="P79" s="88" t="s">
        <v>30</v>
      </c>
      <c r="Q79" s="88">
        <v>1</v>
      </c>
      <c r="R79" s="88" t="s">
        <v>57</v>
      </c>
      <c r="S79" s="53">
        <v>0</v>
      </c>
      <c r="T79" s="53">
        <v>2800000000</v>
      </c>
      <c r="U79" s="28">
        <f>+T79</f>
        <v>2800000000</v>
      </c>
      <c r="V79" s="88" t="s">
        <v>32</v>
      </c>
      <c r="W79" s="3" t="s">
        <v>33</v>
      </c>
      <c r="X79" s="88" t="s">
        <v>403</v>
      </c>
      <c r="Y79" s="89">
        <v>3009133992</v>
      </c>
      <c r="Z79" s="88" t="s">
        <v>404</v>
      </c>
      <c r="AA79" s="88"/>
      <c r="AB79" s="88" t="s">
        <v>96</v>
      </c>
      <c r="AC79" s="88" t="s">
        <v>571</v>
      </c>
      <c r="AD79" s="88" t="s">
        <v>736</v>
      </c>
      <c r="AE79" s="88"/>
      <c r="AF79" s="88"/>
    </row>
    <row r="80" spans="1:32" s="139" customFormat="1" ht="66" hidden="1" customHeight="1" x14ac:dyDescent="0.25">
      <c r="A80" s="88" t="s">
        <v>432</v>
      </c>
      <c r="B80" s="88" t="s">
        <v>96</v>
      </c>
      <c r="C80" s="46">
        <v>83</v>
      </c>
      <c r="D80" s="88" t="s">
        <v>413</v>
      </c>
      <c r="E80" s="88"/>
      <c r="F80" s="88"/>
      <c r="G80" s="88" t="s">
        <v>903</v>
      </c>
      <c r="H80" s="88" t="s">
        <v>392</v>
      </c>
      <c r="I80" s="88" t="s">
        <v>76</v>
      </c>
      <c r="J80" s="88" t="s">
        <v>42</v>
      </c>
      <c r="K80" s="88">
        <v>3</v>
      </c>
      <c r="L80" s="88" t="s">
        <v>58</v>
      </c>
      <c r="M80" s="88">
        <v>1</v>
      </c>
      <c r="N80" s="88" t="s">
        <v>134</v>
      </c>
      <c r="O80" s="88" t="s">
        <v>709</v>
      </c>
      <c r="P80" s="88" t="s">
        <v>43</v>
      </c>
      <c r="Q80" s="88">
        <v>0</v>
      </c>
      <c r="R80" s="88" t="s">
        <v>57</v>
      </c>
      <c r="S80" s="53">
        <v>0</v>
      </c>
      <c r="T80" s="53">
        <v>10000000</v>
      </c>
      <c r="U80" s="28">
        <v>10000000</v>
      </c>
      <c r="V80" s="88" t="s">
        <v>32</v>
      </c>
      <c r="W80" s="3" t="s">
        <v>33</v>
      </c>
      <c r="X80" s="88" t="s">
        <v>97</v>
      </c>
      <c r="Y80" s="89">
        <v>3009133992</v>
      </c>
      <c r="Z80" s="88" t="s">
        <v>98</v>
      </c>
      <c r="AA80" s="88"/>
      <c r="AB80" s="88" t="s">
        <v>96</v>
      </c>
      <c r="AC80" s="88" t="s">
        <v>571</v>
      </c>
      <c r="AD80" s="88" t="s">
        <v>1077</v>
      </c>
      <c r="AE80" s="88"/>
      <c r="AF80" s="88"/>
    </row>
    <row r="81" spans="1:32" s="139" customFormat="1" ht="66" hidden="1" customHeight="1" x14ac:dyDescent="0.25">
      <c r="A81" s="88" t="s">
        <v>433</v>
      </c>
      <c r="B81" s="88" t="s">
        <v>96</v>
      </c>
      <c r="C81" s="46">
        <v>84</v>
      </c>
      <c r="D81" s="88" t="s">
        <v>161</v>
      </c>
      <c r="E81" s="88"/>
      <c r="F81" s="88"/>
      <c r="G81" s="88" t="s">
        <v>904</v>
      </c>
      <c r="H81" s="88" t="s">
        <v>162</v>
      </c>
      <c r="I81" s="88"/>
      <c r="J81" s="88" t="s">
        <v>58</v>
      </c>
      <c r="K81" s="88">
        <v>4</v>
      </c>
      <c r="L81" s="88" t="s">
        <v>144</v>
      </c>
      <c r="M81" s="88">
        <v>3</v>
      </c>
      <c r="N81" s="88" t="s">
        <v>111</v>
      </c>
      <c r="O81" s="88" t="s">
        <v>710</v>
      </c>
      <c r="P81" s="88" t="s">
        <v>43</v>
      </c>
      <c r="Q81" s="88">
        <v>0</v>
      </c>
      <c r="R81" s="88" t="s">
        <v>57</v>
      </c>
      <c r="S81" s="53">
        <v>0</v>
      </c>
      <c r="T81" s="53">
        <v>559950000</v>
      </c>
      <c r="U81" s="28">
        <v>559950000</v>
      </c>
      <c r="V81" s="88" t="s">
        <v>32</v>
      </c>
      <c r="W81" s="3" t="s">
        <v>33</v>
      </c>
      <c r="X81" s="88" t="s">
        <v>114</v>
      </c>
      <c r="Y81" s="89">
        <v>3009133992</v>
      </c>
      <c r="Z81" s="88" t="s">
        <v>115</v>
      </c>
      <c r="AA81" s="88"/>
      <c r="AB81" s="88" t="s">
        <v>96</v>
      </c>
      <c r="AC81" s="88" t="s">
        <v>571</v>
      </c>
      <c r="AD81" s="88" t="s">
        <v>1512</v>
      </c>
      <c r="AE81" s="88"/>
      <c r="AF81" s="88"/>
    </row>
    <row r="82" spans="1:32" ht="49.5" hidden="1" customHeight="1" x14ac:dyDescent="0.25">
      <c r="A82" s="7" t="s">
        <v>434</v>
      </c>
      <c r="B82" s="7" t="s">
        <v>96</v>
      </c>
      <c r="C82" s="8">
        <v>85</v>
      </c>
      <c r="D82" s="7" t="s">
        <v>616</v>
      </c>
      <c r="E82" s="7"/>
      <c r="F82" s="7"/>
      <c r="G82" s="7" t="s">
        <v>905</v>
      </c>
      <c r="H82" s="7" t="s">
        <v>393</v>
      </c>
      <c r="I82" s="7"/>
      <c r="J82" s="7" t="s">
        <v>42</v>
      </c>
      <c r="K82" s="7">
        <v>3</v>
      </c>
      <c r="L82" s="7" t="s">
        <v>28</v>
      </c>
      <c r="M82" s="7">
        <v>8</v>
      </c>
      <c r="N82" s="7" t="s">
        <v>111</v>
      </c>
      <c r="O82" s="7" t="s">
        <v>710</v>
      </c>
      <c r="P82" s="7" t="s">
        <v>43</v>
      </c>
      <c r="Q82" s="7">
        <v>0</v>
      </c>
      <c r="R82" s="7" t="s">
        <v>57</v>
      </c>
      <c r="S82" s="56">
        <v>0</v>
      </c>
      <c r="T82" s="56">
        <v>200000000</v>
      </c>
      <c r="U82" s="60">
        <v>200000000</v>
      </c>
      <c r="V82" s="7" t="s">
        <v>32</v>
      </c>
      <c r="W82" s="9" t="s">
        <v>33</v>
      </c>
      <c r="X82" s="7" t="s">
        <v>149</v>
      </c>
      <c r="Y82" s="17">
        <v>3009133992</v>
      </c>
      <c r="Z82" s="7" t="s">
        <v>150</v>
      </c>
      <c r="AA82" s="7"/>
      <c r="AB82" s="7" t="s">
        <v>96</v>
      </c>
      <c r="AC82" s="7" t="s">
        <v>571</v>
      </c>
      <c r="AD82" s="7" t="s">
        <v>774</v>
      </c>
      <c r="AE82" s="7"/>
      <c r="AF82" s="7"/>
    </row>
    <row r="83" spans="1:32" s="139" customFormat="1" ht="49.5" hidden="1" customHeight="1" x14ac:dyDescent="0.25">
      <c r="A83" s="7" t="s">
        <v>435</v>
      </c>
      <c r="B83" s="7" t="s">
        <v>96</v>
      </c>
      <c r="C83" s="8">
        <v>86</v>
      </c>
      <c r="D83" s="7" t="s">
        <v>617</v>
      </c>
      <c r="E83" s="7"/>
      <c r="F83" s="7"/>
      <c r="G83" s="7" t="s">
        <v>646</v>
      </c>
      <c r="H83" s="7" t="s">
        <v>394</v>
      </c>
      <c r="I83" s="7" t="s">
        <v>76</v>
      </c>
      <c r="J83" s="7" t="s">
        <v>50</v>
      </c>
      <c r="K83" s="7">
        <v>2</v>
      </c>
      <c r="L83" s="7" t="s">
        <v>28</v>
      </c>
      <c r="M83" s="7">
        <v>10</v>
      </c>
      <c r="N83" s="7" t="s">
        <v>158</v>
      </c>
      <c r="O83" s="7" t="s">
        <v>705</v>
      </c>
      <c r="P83" s="7" t="s">
        <v>43</v>
      </c>
      <c r="Q83" s="7">
        <v>0</v>
      </c>
      <c r="R83" s="7" t="s">
        <v>57</v>
      </c>
      <c r="S83" s="56">
        <v>0</v>
      </c>
      <c r="T83" s="56">
        <v>105000000</v>
      </c>
      <c r="U83" s="60">
        <v>105000000</v>
      </c>
      <c r="V83" s="7" t="s">
        <v>32</v>
      </c>
      <c r="W83" s="9" t="s">
        <v>33</v>
      </c>
      <c r="X83" s="7" t="s">
        <v>100</v>
      </c>
      <c r="Y83" s="17">
        <v>3009133992</v>
      </c>
      <c r="Z83" s="7" t="s">
        <v>120</v>
      </c>
      <c r="AA83" s="7"/>
      <c r="AB83" s="7" t="s">
        <v>96</v>
      </c>
      <c r="AC83" s="7" t="s">
        <v>571</v>
      </c>
      <c r="AD83" s="7" t="s">
        <v>726</v>
      </c>
      <c r="AE83" s="7"/>
      <c r="AF83" s="7"/>
    </row>
    <row r="84" spans="1:32" s="139" customFormat="1" ht="82.5" hidden="1" x14ac:dyDescent="0.25">
      <c r="A84" s="88" t="s">
        <v>436</v>
      </c>
      <c r="B84" s="88" t="s">
        <v>96</v>
      </c>
      <c r="C84" s="46">
        <v>87</v>
      </c>
      <c r="D84" s="88" t="s">
        <v>154</v>
      </c>
      <c r="E84" s="88"/>
      <c r="F84" s="88"/>
      <c r="G84" s="88" t="s">
        <v>906</v>
      </c>
      <c r="H84" s="88" t="s">
        <v>167</v>
      </c>
      <c r="I84" s="88" t="s">
        <v>76</v>
      </c>
      <c r="J84" s="88" t="s">
        <v>50</v>
      </c>
      <c r="K84" s="88">
        <v>2</v>
      </c>
      <c r="L84" s="88" t="s">
        <v>62</v>
      </c>
      <c r="M84" s="88">
        <v>8</v>
      </c>
      <c r="N84" s="88" t="s">
        <v>134</v>
      </c>
      <c r="O84" s="88" t="s">
        <v>709</v>
      </c>
      <c r="P84" s="88" t="s">
        <v>43</v>
      </c>
      <c r="Q84" s="88">
        <v>0</v>
      </c>
      <c r="R84" s="88" t="s">
        <v>57</v>
      </c>
      <c r="S84" s="53">
        <v>0</v>
      </c>
      <c r="T84" s="53">
        <v>659000000</v>
      </c>
      <c r="U84" s="28">
        <f>+T84</f>
        <v>659000000</v>
      </c>
      <c r="V84" s="88" t="s">
        <v>32</v>
      </c>
      <c r="W84" s="3" t="s">
        <v>33</v>
      </c>
      <c r="X84" s="88" t="s">
        <v>125</v>
      </c>
      <c r="Y84" s="89">
        <v>3009133992</v>
      </c>
      <c r="Z84" s="88" t="s">
        <v>126</v>
      </c>
      <c r="AA84" s="88"/>
      <c r="AB84" s="88" t="s">
        <v>96</v>
      </c>
      <c r="AC84" s="88" t="s">
        <v>571</v>
      </c>
      <c r="AD84" s="88" t="s">
        <v>248</v>
      </c>
      <c r="AE84" s="88"/>
      <c r="AF84" s="88"/>
    </row>
    <row r="85" spans="1:32" ht="66" hidden="1" customHeight="1" x14ac:dyDescent="0.25">
      <c r="A85" s="7" t="s">
        <v>437</v>
      </c>
      <c r="B85" s="7" t="s">
        <v>96</v>
      </c>
      <c r="C85" s="8">
        <v>88</v>
      </c>
      <c r="D85" s="7" t="s">
        <v>414</v>
      </c>
      <c r="E85" s="7"/>
      <c r="F85" s="7"/>
      <c r="G85" s="7" t="s">
        <v>647</v>
      </c>
      <c r="H85" s="7" t="s">
        <v>395</v>
      </c>
      <c r="I85" s="7"/>
      <c r="J85" s="7" t="s">
        <v>50</v>
      </c>
      <c r="K85" s="7">
        <v>2</v>
      </c>
      <c r="L85" s="7" t="s">
        <v>62</v>
      </c>
      <c r="M85" s="7">
        <v>8</v>
      </c>
      <c r="N85" s="7" t="s">
        <v>134</v>
      </c>
      <c r="O85" s="7" t="s">
        <v>710</v>
      </c>
      <c r="P85" s="7" t="s">
        <v>43</v>
      </c>
      <c r="Q85" s="7">
        <v>0</v>
      </c>
      <c r="R85" s="7" t="s">
        <v>57</v>
      </c>
      <c r="S85" s="56">
        <v>0</v>
      </c>
      <c r="T85" s="56">
        <v>1200000000</v>
      </c>
      <c r="U85" s="60">
        <v>1200000000</v>
      </c>
      <c r="V85" s="7" t="s">
        <v>32</v>
      </c>
      <c r="W85" s="9" t="s">
        <v>33</v>
      </c>
      <c r="X85" s="7" t="s">
        <v>99</v>
      </c>
      <c r="Y85" s="17">
        <v>3009133992</v>
      </c>
      <c r="Z85" s="7" t="s">
        <v>405</v>
      </c>
      <c r="AA85" s="7"/>
      <c r="AB85" s="7" t="s">
        <v>96</v>
      </c>
      <c r="AC85" s="7" t="s">
        <v>571</v>
      </c>
      <c r="AD85" s="7" t="s">
        <v>737</v>
      </c>
      <c r="AE85" s="7"/>
      <c r="AF85" s="7"/>
    </row>
    <row r="86" spans="1:32" ht="66" hidden="1" customHeight="1" x14ac:dyDescent="0.25">
      <c r="A86" s="7" t="s">
        <v>438</v>
      </c>
      <c r="B86" s="7" t="s">
        <v>96</v>
      </c>
      <c r="C86" s="8">
        <v>89</v>
      </c>
      <c r="D86" s="7">
        <v>81112306</v>
      </c>
      <c r="E86" s="7"/>
      <c r="F86" s="7"/>
      <c r="G86" s="7" t="s">
        <v>907</v>
      </c>
      <c r="H86" s="7" t="s">
        <v>121</v>
      </c>
      <c r="I86" s="7" t="s">
        <v>122</v>
      </c>
      <c r="J86" s="7" t="s">
        <v>42</v>
      </c>
      <c r="K86" s="7">
        <v>3</v>
      </c>
      <c r="L86" s="7" t="s">
        <v>28</v>
      </c>
      <c r="M86" s="7">
        <v>9</v>
      </c>
      <c r="N86" s="7" t="s">
        <v>95</v>
      </c>
      <c r="O86" s="7" t="s">
        <v>705</v>
      </c>
      <c r="P86" s="7" t="s">
        <v>43</v>
      </c>
      <c r="Q86" s="7">
        <v>0</v>
      </c>
      <c r="R86" s="7" t="s">
        <v>57</v>
      </c>
      <c r="S86" s="56"/>
      <c r="T86" s="56">
        <v>6000000</v>
      </c>
      <c r="U86" s="60">
        <f t="shared" ref="U86:U93" si="0">+T86</f>
        <v>6000000</v>
      </c>
      <c r="V86" s="7" t="s">
        <v>32</v>
      </c>
      <c r="W86" s="9" t="s">
        <v>33</v>
      </c>
      <c r="X86" s="7" t="s">
        <v>123</v>
      </c>
      <c r="Y86" s="7">
        <v>3009133992</v>
      </c>
      <c r="Z86" s="7" t="s">
        <v>124</v>
      </c>
      <c r="AA86" s="7"/>
      <c r="AB86" s="7" t="s">
        <v>96</v>
      </c>
      <c r="AC86" s="7" t="s">
        <v>571</v>
      </c>
      <c r="AD86" s="7" t="s">
        <v>1448</v>
      </c>
      <c r="AE86" s="7"/>
      <c r="AF86" s="7"/>
    </row>
    <row r="87" spans="1:32" ht="66" hidden="1" customHeight="1" x14ac:dyDescent="0.25">
      <c r="A87" s="88" t="s">
        <v>439</v>
      </c>
      <c r="B87" s="88" t="s">
        <v>407</v>
      </c>
      <c r="C87" s="46">
        <v>90</v>
      </c>
      <c r="D87" s="88" t="s">
        <v>135</v>
      </c>
      <c r="E87" s="88"/>
      <c r="F87" s="88"/>
      <c r="G87" s="88" t="s">
        <v>908</v>
      </c>
      <c r="H87" s="88" t="s">
        <v>396</v>
      </c>
      <c r="I87" s="88" t="s">
        <v>76</v>
      </c>
      <c r="J87" s="88" t="s">
        <v>53</v>
      </c>
      <c r="K87" s="88">
        <v>5</v>
      </c>
      <c r="L87" s="88" t="s">
        <v>36</v>
      </c>
      <c r="M87" s="88">
        <v>3</v>
      </c>
      <c r="N87" s="88" t="s">
        <v>95</v>
      </c>
      <c r="O87" s="88" t="s">
        <v>705</v>
      </c>
      <c r="P87" s="88" t="s">
        <v>43</v>
      </c>
      <c r="Q87" s="88">
        <v>0</v>
      </c>
      <c r="R87" s="88" t="s">
        <v>57</v>
      </c>
      <c r="S87" s="53"/>
      <c r="T87" s="53">
        <v>300000000</v>
      </c>
      <c r="U87" s="28">
        <f t="shared" si="0"/>
        <v>300000000</v>
      </c>
      <c r="V87" s="88" t="s">
        <v>32</v>
      </c>
      <c r="W87" s="3" t="s">
        <v>33</v>
      </c>
      <c r="X87" s="88" t="s">
        <v>1625</v>
      </c>
      <c r="Y87" s="88">
        <v>3009133992</v>
      </c>
      <c r="Z87" s="123" t="s">
        <v>1626</v>
      </c>
      <c r="AA87" s="88"/>
      <c r="AB87" s="88" t="s">
        <v>407</v>
      </c>
      <c r="AC87" s="88" t="s">
        <v>571</v>
      </c>
      <c r="AD87" s="88" t="s">
        <v>1627</v>
      </c>
      <c r="AE87" s="88"/>
      <c r="AF87" s="88"/>
    </row>
    <row r="88" spans="1:32" ht="66" hidden="1" customHeight="1" x14ac:dyDescent="0.25">
      <c r="A88" s="88" t="s">
        <v>440</v>
      </c>
      <c r="B88" s="88" t="s">
        <v>96</v>
      </c>
      <c r="C88" s="46">
        <v>91</v>
      </c>
      <c r="D88" s="88" t="s">
        <v>616</v>
      </c>
      <c r="E88" s="88"/>
      <c r="F88" s="88"/>
      <c r="G88" s="88" t="s">
        <v>1615</v>
      </c>
      <c r="H88" s="88" t="s">
        <v>1610</v>
      </c>
      <c r="I88" s="88" t="s">
        <v>397</v>
      </c>
      <c r="J88" s="88" t="s">
        <v>60</v>
      </c>
      <c r="K88" s="88">
        <v>6</v>
      </c>
      <c r="L88" s="88" t="s">
        <v>61</v>
      </c>
      <c r="M88" s="88">
        <v>6</v>
      </c>
      <c r="N88" s="88" t="s">
        <v>95</v>
      </c>
      <c r="O88" s="88" t="s">
        <v>705</v>
      </c>
      <c r="P88" s="88" t="s">
        <v>43</v>
      </c>
      <c r="Q88" s="88">
        <v>0</v>
      </c>
      <c r="R88" s="88" t="s">
        <v>57</v>
      </c>
      <c r="S88" s="53">
        <v>0</v>
      </c>
      <c r="T88" s="53">
        <v>70000000</v>
      </c>
      <c r="U88" s="28">
        <f t="shared" si="0"/>
        <v>70000000</v>
      </c>
      <c r="V88" s="88" t="s">
        <v>32</v>
      </c>
      <c r="W88" s="3" t="s">
        <v>33</v>
      </c>
      <c r="X88" s="88" t="s">
        <v>408</v>
      </c>
      <c r="Y88" s="89">
        <v>3009133992</v>
      </c>
      <c r="Z88" s="88" t="s">
        <v>409</v>
      </c>
      <c r="AA88" s="88"/>
      <c r="AB88" s="88" t="s">
        <v>96</v>
      </c>
      <c r="AC88" s="88" t="s">
        <v>571</v>
      </c>
      <c r="AD88" s="88" t="s">
        <v>1862</v>
      </c>
      <c r="AE88" s="88"/>
      <c r="AF88" s="88"/>
    </row>
    <row r="89" spans="1:32" ht="82.5" hidden="1" customHeight="1" x14ac:dyDescent="0.25">
      <c r="A89" s="88" t="s">
        <v>441</v>
      </c>
      <c r="B89" s="88" t="s">
        <v>96</v>
      </c>
      <c r="C89" s="46">
        <v>92</v>
      </c>
      <c r="D89" s="88" t="s">
        <v>147</v>
      </c>
      <c r="E89" s="88"/>
      <c r="F89" s="88"/>
      <c r="G89" s="88" t="s">
        <v>1567</v>
      </c>
      <c r="H89" s="88" t="s">
        <v>148</v>
      </c>
      <c r="I89" s="88" t="s">
        <v>76</v>
      </c>
      <c r="J89" s="88" t="s">
        <v>60</v>
      </c>
      <c r="K89" s="88">
        <v>6</v>
      </c>
      <c r="L89" s="88" t="s">
        <v>61</v>
      </c>
      <c r="M89" s="88">
        <v>4</v>
      </c>
      <c r="N89" s="88" t="s">
        <v>111</v>
      </c>
      <c r="O89" s="88" t="s">
        <v>710</v>
      </c>
      <c r="P89" s="88" t="s">
        <v>43</v>
      </c>
      <c r="Q89" s="88">
        <v>0</v>
      </c>
      <c r="R89" s="88" t="s">
        <v>57</v>
      </c>
      <c r="S89" s="53"/>
      <c r="T89" s="53">
        <v>500000000</v>
      </c>
      <c r="U89" s="28">
        <f t="shared" si="0"/>
        <v>500000000</v>
      </c>
      <c r="V89" s="88" t="s">
        <v>32</v>
      </c>
      <c r="W89" s="3" t="s">
        <v>33</v>
      </c>
      <c r="X89" s="88" t="s">
        <v>1446</v>
      </c>
      <c r="Y89" s="88">
        <v>3009133992</v>
      </c>
      <c r="Z89" s="88" t="s">
        <v>1447</v>
      </c>
      <c r="AA89" s="88"/>
      <c r="AB89" s="88" t="s">
        <v>96</v>
      </c>
      <c r="AC89" s="88" t="s">
        <v>571</v>
      </c>
      <c r="AD89" s="88" t="s">
        <v>1825</v>
      </c>
      <c r="AE89" s="88"/>
      <c r="AF89" s="88"/>
    </row>
    <row r="90" spans="1:32" s="139" customFormat="1" ht="66" hidden="1" customHeight="1" x14ac:dyDescent="0.25">
      <c r="A90" s="88" t="s">
        <v>442</v>
      </c>
      <c r="B90" s="88" t="s">
        <v>96</v>
      </c>
      <c r="C90" s="46">
        <v>93</v>
      </c>
      <c r="D90" s="88" t="s">
        <v>154</v>
      </c>
      <c r="E90" s="88"/>
      <c r="F90" s="88"/>
      <c r="G90" s="88" t="s">
        <v>909</v>
      </c>
      <c r="H90" s="88" t="s">
        <v>155</v>
      </c>
      <c r="I90" s="88" t="s">
        <v>76</v>
      </c>
      <c r="J90" s="88" t="s">
        <v>53</v>
      </c>
      <c r="K90" s="88">
        <v>5</v>
      </c>
      <c r="L90" s="88" t="s">
        <v>28</v>
      </c>
      <c r="M90" s="88">
        <v>7</v>
      </c>
      <c r="N90" s="88" t="s">
        <v>95</v>
      </c>
      <c r="O90" s="88" t="s">
        <v>705</v>
      </c>
      <c r="P90" s="88" t="s">
        <v>43</v>
      </c>
      <c r="Q90" s="88">
        <v>0</v>
      </c>
      <c r="R90" s="88" t="s">
        <v>57</v>
      </c>
      <c r="S90" s="53">
        <v>0</v>
      </c>
      <c r="T90" s="53">
        <v>1850000000</v>
      </c>
      <c r="U90" s="28">
        <f t="shared" si="0"/>
        <v>1850000000</v>
      </c>
      <c r="V90" s="88" t="s">
        <v>32</v>
      </c>
      <c r="W90" s="3" t="s">
        <v>33</v>
      </c>
      <c r="X90" s="88" t="s">
        <v>97</v>
      </c>
      <c r="Y90" s="89">
        <v>3009133992</v>
      </c>
      <c r="Z90" s="88" t="s">
        <v>98</v>
      </c>
      <c r="AA90" s="88"/>
      <c r="AB90" s="88" t="s">
        <v>96</v>
      </c>
      <c r="AC90" s="88" t="s">
        <v>571</v>
      </c>
      <c r="AD90" s="88" t="s">
        <v>1629</v>
      </c>
      <c r="AE90" s="88"/>
      <c r="AF90" s="88"/>
    </row>
    <row r="91" spans="1:32" ht="66" hidden="1" customHeight="1" x14ac:dyDescent="0.25">
      <c r="A91" s="88" t="s">
        <v>443</v>
      </c>
      <c r="B91" s="88" t="s">
        <v>96</v>
      </c>
      <c r="C91" s="46">
        <v>94</v>
      </c>
      <c r="D91" s="88" t="s">
        <v>618</v>
      </c>
      <c r="E91" s="88"/>
      <c r="F91" s="88"/>
      <c r="G91" s="88" t="s">
        <v>910</v>
      </c>
      <c r="H91" s="88" t="s">
        <v>143</v>
      </c>
      <c r="I91" s="88" t="s">
        <v>76</v>
      </c>
      <c r="J91" s="88" t="s">
        <v>60</v>
      </c>
      <c r="K91" s="88">
        <v>6</v>
      </c>
      <c r="L91" s="88" t="s">
        <v>62</v>
      </c>
      <c r="M91" s="88">
        <v>4</v>
      </c>
      <c r="N91" s="88" t="s">
        <v>111</v>
      </c>
      <c r="O91" s="88" t="s">
        <v>710</v>
      </c>
      <c r="P91" s="88" t="s">
        <v>43</v>
      </c>
      <c r="Q91" s="88">
        <v>0</v>
      </c>
      <c r="R91" s="88" t="s">
        <v>57</v>
      </c>
      <c r="S91" s="53">
        <v>0</v>
      </c>
      <c r="T91" s="53">
        <v>500000000</v>
      </c>
      <c r="U91" s="28">
        <f t="shared" si="0"/>
        <v>500000000</v>
      </c>
      <c r="V91" s="88" t="s">
        <v>32</v>
      </c>
      <c r="W91" s="3" t="s">
        <v>33</v>
      </c>
      <c r="X91" s="88" t="s">
        <v>145</v>
      </c>
      <c r="Y91" s="89">
        <v>3009133992</v>
      </c>
      <c r="Z91" s="88" t="s">
        <v>146</v>
      </c>
      <c r="AA91" s="88"/>
      <c r="AB91" s="88" t="s">
        <v>96</v>
      </c>
      <c r="AC91" s="88" t="s">
        <v>571</v>
      </c>
      <c r="AD91" s="88" t="s">
        <v>1826</v>
      </c>
      <c r="AE91" s="88"/>
      <c r="AF91" s="88"/>
    </row>
    <row r="92" spans="1:32" ht="49.5" hidden="1" customHeight="1" x14ac:dyDescent="0.25">
      <c r="A92" s="7" t="s">
        <v>444</v>
      </c>
      <c r="B92" s="7" t="s">
        <v>96</v>
      </c>
      <c r="C92" s="8">
        <v>95</v>
      </c>
      <c r="D92" s="7">
        <v>72151600</v>
      </c>
      <c r="E92" s="7"/>
      <c r="F92" s="7"/>
      <c r="G92" s="7" t="s">
        <v>1827</v>
      </c>
      <c r="H92" s="7" t="s">
        <v>398</v>
      </c>
      <c r="I92" s="7" t="s">
        <v>76</v>
      </c>
      <c r="J92" s="7" t="s">
        <v>60</v>
      </c>
      <c r="K92" s="7">
        <v>6</v>
      </c>
      <c r="L92" s="7" t="s">
        <v>61</v>
      </c>
      <c r="M92" s="7">
        <v>6</v>
      </c>
      <c r="N92" s="7" t="s">
        <v>111</v>
      </c>
      <c r="O92" s="7" t="s">
        <v>710</v>
      </c>
      <c r="P92" s="7" t="s">
        <v>43</v>
      </c>
      <c r="Q92" s="7">
        <v>0</v>
      </c>
      <c r="R92" s="7" t="s">
        <v>57</v>
      </c>
      <c r="S92" s="56">
        <v>0</v>
      </c>
      <c r="T92" s="56">
        <v>120000000</v>
      </c>
      <c r="U92" s="60">
        <f t="shared" si="0"/>
        <v>120000000</v>
      </c>
      <c r="V92" s="7" t="s">
        <v>32</v>
      </c>
      <c r="W92" s="9" t="s">
        <v>33</v>
      </c>
      <c r="X92" s="7" t="s">
        <v>136</v>
      </c>
      <c r="Y92" s="17">
        <v>3009133992</v>
      </c>
      <c r="Z92" s="7" t="s">
        <v>137</v>
      </c>
      <c r="AA92" s="7"/>
      <c r="AB92" s="7" t="s">
        <v>96</v>
      </c>
      <c r="AC92" s="7" t="s">
        <v>571</v>
      </c>
      <c r="AD92" s="7" t="s">
        <v>1964</v>
      </c>
      <c r="AE92" s="7"/>
      <c r="AF92" s="7"/>
    </row>
    <row r="93" spans="1:32" ht="148.5" hidden="1" x14ac:dyDescent="0.25">
      <c r="A93" s="88" t="s">
        <v>445</v>
      </c>
      <c r="B93" s="88" t="s">
        <v>96</v>
      </c>
      <c r="C93" s="46">
        <v>96</v>
      </c>
      <c r="D93" s="88" t="s">
        <v>152</v>
      </c>
      <c r="E93" s="88"/>
      <c r="F93" s="88"/>
      <c r="G93" s="88" t="s">
        <v>911</v>
      </c>
      <c r="H93" s="88" t="s">
        <v>153</v>
      </c>
      <c r="I93" s="88" t="s">
        <v>76</v>
      </c>
      <c r="J93" s="88" t="s">
        <v>60</v>
      </c>
      <c r="K93" s="88">
        <v>6</v>
      </c>
      <c r="L93" s="88" t="s">
        <v>61</v>
      </c>
      <c r="M93" s="88">
        <v>5</v>
      </c>
      <c r="N93" s="88" t="s">
        <v>241</v>
      </c>
      <c r="O93" s="88" t="s">
        <v>707</v>
      </c>
      <c r="P93" s="88" t="s">
        <v>43</v>
      </c>
      <c r="Q93" s="88">
        <v>0</v>
      </c>
      <c r="R93" s="88" t="s">
        <v>57</v>
      </c>
      <c r="S93" s="53">
        <v>0</v>
      </c>
      <c r="T93" s="53">
        <v>50000000</v>
      </c>
      <c r="U93" s="28">
        <f t="shared" si="0"/>
        <v>50000000</v>
      </c>
      <c r="V93" s="88" t="s">
        <v>32</v>
      </c>
      <c r="W93" s="3" t="s">
        <v>33</v>
      </c>
      <c r="X93" s="88" t="s">
        <v>1513</v>
      </c>
      <c r="Y93" s="89">
        <v>3009133992</v>
      </c>
      <c r="Z93" s="123" t="s">
        <v>1514</v>
      </c>
      <c r="AA93" s="88"/>
      <c r="AB93" s="88" t="s">
        <v>96</v>
      </c>
      <c r="AC93" s="88" t="s">
        <v>571</v>
      </c>
      <c r="AD93" s="88" t="s">
        <v>1828</v>
      </c>
      <c r="AE93" s="88"/>
      <c r="AF93" s="88"/>
    </row>
    <row r="94" spans="1:32" s="139" customFormat="1" ht="115.5" hidden="1" x14ac:dyDescent="0.25">
      <c r="A94" s="88" t="s">
        <v>448</v>
      </c>
      <c r="B94" s="88" t="s">
        <v>96</v>
      </c>
      <c r="C94" s="46">
        <v>99</v>
      </c>
      <c r="D94" s="88" t="s">
        <v>135</v>
      </c>
      <c r="E94" s="88"/>
      <c r="F94" s="88"/>
      <c r="G94" s="88" t="s">
        <v>912</v>
      </c>
      <c r="H94" s="88" t="s">
        <v>165</v>
      </c>
      <c r="I94" s="88" t="s">
        <v>76</v>
      </c>
      <c r="J94" s="88" t="s">
        <v>60</v>
      </c>
      <c r="K94" s="88">
        <v>6</v>
      </c>
      <c r="L94" s="88" t="s">
        <v>61</v>
      </c>
      <c r="M94" s="88">
        <v>12</v>
      </c>
      <c r="N94" s="88" t="s">
        <v>134</v>
      </c>
      <c r="O94" s="88" t="s">
        <v>709</v>
      </c>
      <c r="P94" s="88" t="s">
        <v>43</v>
      </c>
      <c r="Q94" s="88">
        <v>0</v>
      </c>
      <c r="R94" s="88" t="s">
        <v>57</v>
      </c>
      <c r="S94" s="53">
        <v>160000000</v>
      </c>
      <c r="T94" s="53">
        <v>1920000000</v>
      </c>
      <c r="U94" s="28">
        <v>800000000</v>
      </c>
      <c r="V94" s="88" t="s">
        <v>44</v>
      </c>
      <c r="W94" s="3" t="s">
        <v>1829</v>
      </c>
      <c r="X94" s="88" t="s">
        <v>118</v>
      </c>
      <c r="Y94" s="89">
        <v>3009133992</v>
      </c>
      <c r="Z94" s="88" t="s">
        <v>119</v>
      </c>
      <c r="AA94" s="88"/>
      <c r="AB94" s="88" t="s">
        <v>96</v>
      </c>
      <c r="AC94" s="88" t="s">
        <v>571</v>
      </c>
      <c r="AD94" s="88" t="s">
        <v>1830</v>
      </c>
      <c r="AE94" s="88"/>
      <c r="AF94" s="88"/>
    </row>
    <row r="95" spans="1:32" s="139" customFormat="1" ht="66" hidden="1" x14ac:dyDescent="0.25">
      <c r="A95" s="88" t="s">
        <v>1214</v>
      </c>
      <c r="B95" s="88" t="s">
        <v>96</v>
      </c>
      <c r="C95" s="46">
        <v>100</v>
      </c>
      <c r="D95" s="88" t="s">
        <v>1215</v>
      </c>
      <c r="E95" s="88"/>
      <c r="F95" s="88"/>
      <c r="G95" s="88" t="s">
        <v>913</v>
      </c>
      <c r="H95" s="88" t="s">
        <v>1216</v>
      </c>
      <c r="I95" s="88" t="s">
        <v>1217</v>
      </c>
      <c r="J95" s="88" t="s">
        <v>50</v>
      </c>
      <c r="K95" s="88">
        <v>2</v>
      </c>
      <c r="L95" s="88" t="s">
        <v>28</v>
      </c>
      <c r="M95" s="88">
        <v>10</v>
      </c>
      <c r="N95" s="88" t="s">
        <v>1218</v>
      </c>
      <c r="O95" s="88" t="s">
        <v>705</v>
      </c>
      <c r="P95" s="88" t="s">
        <v>43</v>
      </c>
      <c r="Q95" s="88">
        <v>0</v>
      </c>
      <c r="R95" s="88" t="s">
        <v>57</v>
      </c>
      <c r="S95" s="53">
        <v>0</v>
      </c>
      <c r="T95" s="53">
        <v>19000000</v>
      </c>
      <c r="U95" s="28">
        <v>19000000</v>
      </c>
      <c r="V95" s="88" t="s">
        <v>32</v>
      </c>
      <c r="W95" s="3" t="s">
        <v>33</v>
      </c>
      <c r="X95" s="88" t="s">
        <v>1219</v>
      </c>
      <c r="Y95" s="89">
        <v>3009133992</v>
      </c>
      <c r="Z95" s="88" t="s">
        <v>1220</v>
      </c>
      <c r="AA95" s="88"/>
      <c r="AB95" s="88" t="s">
        <v>96</v>
      </c>
      <c r="AC95" s="88" t="s">
        <v>571</v>
      </c>
      <c r="AD95" s="88" t="s">
        <v>725</v>
      </c>
      <c r="AE95" s="88"/>
      <c r="AF95" s="88"/>
    </row>
    <row r="96" spans="1:32" ht="49.5" hidden="1" x14ac:dyDescent="0.25">
      <c r="A96" s="88" t="s">
        <v>450</v>
      </c>
      <c r="B96" s="88" t="s">
        <v>96</v>
      </c>
      <c r="C96" s="46">
        <v>102</v>
      </c>
      <c r="D96" s="88" t="s">
        <v>166</v>
      </c>
      <c r="E96" s="88"/>
      <c r="F96" s="88"/>
      <c r="G96" s="88" t="s">
        <v>915</v>
      </c>
      <c r="H96" s="88" t="s">
        <v>400</v>
      </c>
      <c r="I96" s="88" t="s">
        <v>76</v>
      </c>
      <c r="J96" s="88" t="s">
        <v>39</v>
      </c>
      <c r="K96" s="88">
        <v>9</v>
      </c>
      <c r="L96" s="88" t="s">
        <v>28</v>
      </c>
      <c r="M96" s="88">
        <v>2</v>
      </c>
      <c r="N96" s="88" t="s">
        <v>95</v>
      </c>
      <c r="O96" s="88" t="s">
        <v>705</v>
      </c>
      <c r="P96" s="88" t="s">
        <v>43</v>
      </c>
      <c r="Q96" s="88">
        <v>0</v>
      </c>
      <c r="R96" s="88" t="s">
        <v>57</v>
      </c>
      <c r="S96" s="53">
        <v>0</v>
      </c>
      <c r="T96" s="53">
        <v>20000000</v>
      </c>
      <c r="U96" s="28">
        <f>+T96</f>
        <v>20000000</v>
      </c>
      <c r="V96" s="88" t="s">
        <v>32</v>
      </c>
      <c r="W96" s="3" t="s">
        <v>33</v>
      </c>
      <c r="X96" s="88" t="s">
        <v>258</v>
      </c>
      <c r="Y96" s="89">
        <v>3009133992</v>
      </c>
      <c r="Z96" s="88" t="s">
        <v>406</v>
      </c>
      <c r="AA96" s="88"/>
      <c r="AB96" s="88" t="s">
        <v>407</v>
      </c>
      <c r="AC96" s="88" t="s">
        <v>571</v>
      </c>
      <c r="AD96" s="88" t="s">
        <v>248</v>
      </c>
      <c r="AE96" s="88"/>
      <c r="AF96" s="88"/>
    </row>
    <row r="97" spans="1:32" ht="99" hidden="1" customHeight="1" x14ac:dyDescent="0.25">
      <c r="A97" s="7" t="s">
        <v>627</v>
      </c>
      <c r="B97" s="7" t="s">
        <v>96</v>
      </c>
      <c r="C97" s="8">
        <v>104</v>
      </c>
      <c r="D97" s="8" t="s">
        <v>656</v>
      </c>
      <c r="E97" s="7"/>
      <c r="F97" s="7"/>
      <c r="G97" s="7" t="s">
        <v>917</v>
      </c>
      <c r="H97" s="7" t="s">
        <v>26</v>
      </c>
      <c r="I97" s="7"/>
      <c r="J97" s="7" t="s">
        <v>50</v>
      </c>
      <c r="K97" s="7">
        <v>2</v>
      </c>
      <c r="L97" s="7" t="s">
        <v>60</v>
      </c>
      <c r="M97" s="7">
        <v>4</v>
      </c>
      <c r="N97" s="7" t="s">
        <v>29</v>
      </c>
      <c r="O97" s="7" t="s">
        <v>705</v>
      </c>
      <c r="P97" s="7" t="s">
        <v>43</v>
      </c>
      <c r="Q97" s="7">
        <v>0</v>
      </c>
      <c r="R97" s="7" t="s">
        <v>57</v>
      </c>
      <c r="S97" s="56">
        <v>10000000</v>
      </c>
      <c r="T97" s="56">
        <v>40000000</v>
      </c>
      <c r="U97" s="60">
        <v>40000000</v>
      </c>
      <c r="V97" s="7" t="s">
        <v>32</v>
      </c>
      <c r="W97" s="7" t="s">
        <v>33</v>
      </c>
      <c r="X97" s="7" t="s">
        <v>38</v>
      </c>
      <c r="Y97" s="17">
        <v>3009133992</v>
      </c>
      <c r="Z97" s="24" t="s">
        <v>259</v>
      </c>
      <c r="AA97" s="7"/>
      <c r="AB97" s="7" t="s">
        <v>37</v>
      </c>
      <c r="AC97" s="7" t="s">
        <v>571</v>
      </c>
      <c r="AD97" s="7" t="s">
        <v>1078</v>
      </c>
      <c r="AE97" s="7"/>
      <c r="AF97" s="7"/>
    </row>
    <row r="98" spans="1:32" ht="102" hidden="1" customHeight="1" x14ac:dyDescent="0.25">
      <c r="A98" s="7" t="s">
        <v>629</v>
      </c>
      <c r="B98" s="7" t="s">
        <v>96</v>
      </c>
      <c r="C98" s="8">
        <v>105</v>
      </c>
      <c r="D98" s="7" t="s">
        <v>159</v>
      </c>
      <c r="E98" s="7"/>
      <c r="F98" s="7"/>
      <c r="G98" s="7" t="s">
        <v>628</v>
      </c>
      <c r="H98" s="7" t="s">
        <v>160</v>
      </c>
      <c r="I98" s="7" t="s">
        <v>76</v>
      </c>
      <c r="J98" s="7" t="s">
        <v>36</v>
      </c>
      <c r="K98" s="7">
        <v>8</v>
      </c>
      <c r="L98" s="7" t="s">
        <v>62</v>
      </c>
      <c r="M98" s="7">
        <v>4</v>
      </c>
      <c r="N98" s="7" t="s">
        <v>95</v>
      </c>
      <c r="O98" s="7" t="s">
        <v>705</v>
      </c>
      <c r="P98" s="7" t="s">
        <v>43</v>
      </c>
      <c r="Q98" s="7">
        <v>0</v>
      </c>
      <c r="R98" s="7" t="s">
        <v>57</v>
      </c>
      <c r="S98" s="56">
        <v>0</v>
      </c>
      <c r="T98" s="56">
        <v>1000000000</v>
      </c>
      <c r="U98" s="60">
        <v>1400000000</v>
      </c>
      <c r="V98" s="7" t="s">
        <v>32</v>
      </c>
      <c r="W98" s="7" t="s">
        <v>33</v>
      </c>
      <c r="X98" s="7" t="s">
        <v>401</v>
      </c>
      <c r="Y98" s="17">
        <v>3009133992</v>
      </c>
      <c r="Z98" s="24" t="s">
        <v>412</v>
      </c>
      <c r="AA98" s="8"/>
      <c r="AB98" s="7" t="s">
        <v>130</v>
      </c>
      <c r="AC98" s="7" t="s">
        <v>571</v>
      </c>
      <c r="AD98" s="7" t="s">
        <v>248</v>
      </c>
      <c r="AE98" s="7"/>
      <c r="AF98" s="7"/>
    </row>
    <row r="99" spans="1:32" ht="99" hidden="1" customHeight="1" x14ac:dyDescent="0.25">
      <c r="A99" s="88" t="s">
        <v>1221</v>
      </c>
      <c r="B99" s="88" t="s">
        <v>106</v>
      </c>
      <c r="C99" s="46">
        <v>106</v>
      </c>
      <c r="D99" s="88" t="s">
        <v>1222</v>
      </c>
      <c r="E99" s="88"/>
      <c r="F99" s="88"/>
      <c r="G99" s="88" t="s">
        <v>675</v>
      </c>
      <c r="H99" s="88" t="s">
        <v>26</v>
      </c>
      <c r="I99" s="88" t="s">
        <v>198</v>
      </c>
      <c r="J99" s="88" t="s">
        <v>27</v>
      </c>
      <c r="K99" s="88">
        <v>1</v>
      </c>
      <c r="L99" s="88" t="s">
        <v>53</v>
      </c>
      <c r="M99" s="88">
        <v>4</v>
      </c>
      <c r="N99" s="88" t="s">
        <v>29</v>
      </c>
      <c r="O99" s="88" t="s">
        <v>705</v>
      </c>
      <c r="P99" s="88" t="s">
        <v>43</v>
      </c>
      <c r="Q99" s="88">
        <v>0</v>
      </c>
      <c r="R99" s="88" t="s">
        <v>57</v>
      </c>
      <c r="S99" s="53">
        <v>7000000</v>
      </c>
      <c r="T99" s="53">
        <v>28000000</v>
      </c>
      <c r="U99" s="28">
        <v>28000000</v>
      </c>
      <c r="V99" s="88" t="s">
        <v>32</v>
      </c>
      <c r="W99" s="88" t="s">
        <v>33</v>
      </c>
      <c r="X99" s="88" t="s">
        <v>562</v>
      </c>
      <c r="Y99" s="89">
        <v>3009133992</v>
      </c>
      <c r="Z99" s="123" t="s">
        <v>563</v>
      </c>
      <c r="AA99" s="88"/>
      <c r="AB99" s="88" t="s">
        <v>106</v>
      </c>
      <c r="AC99" s="88" t="s">
        <v>570</v>
      </c>
      <c r="AD99" s="88" t="s">
        <v>248</v>
      </c>
      <c r="AE99" s="88"/>
      <c r="AF99" s="88"/>
    </row>
    <row r="100" spans="1:32" ht="99" hidden="1" customHeight="1" x14ac:dyDescent="0.25">
      <c r="A100" s="88" t="s">
        <v>1223</v>
      </c>
      <c r="B100" s="88" t="s">
        <v>106</v>
      </c>
      <c r="C100" s="46">
        <v>107</v>
      </c>
      <c r="D100" s="88" t="s">
        <v>1224</v>
      </c>
      <c r="E100" s="88"/>
      <c r="F100" s="88"/>
      <c r="G100" s="88" t="s">
        <v>676</v>
      </c>
      <c r="H100" s="88" t="s">
        <v>26</v>
      </c>
      <c r="I100" s="88" t="s">
        <v>234</v>
      </c>
      <c r="J100" s="88" t="s">
        <v>27</v>
      </c>
      <c r="K100" s="88">
        <v>1</v>
      </c>
      <c r="L100" s="88" t="s">
        <v>53</v>
      </c>
      <c r="M100" s="88">
        <v>4</v>
      </c>
      <c r="N100" s="88" t="s">
        <v>29</v>
      </c>
      <c r="O100" s="88" t="s">
        <v>705</v>
      </c>
      <c r="P100" s="88" t="s">
        <v>43</v>
      </c>
      <c r="Q100" s="88">
        <v>0</v>
      </c>
      <c r="R100" s="88" t="s">
        <v>57</v>
      </c>
      <c r="S100" s="53">
        <v>7000000</v>
      </c>
      <c r="T100" s="53">
        <v>28000000</v>
      </c>
      <c r="U100" s="28">
        <v>28000000</v>
      </c>
      <c r="V100" s="88" t="s">
        <v>32</v>
      </c>
      <c r="W100" s="88" t="s">
        <v>33</v>
      </c>
      <c r="X100" s="88" t="s">
        <v>246</v>
      </c>
      <c r="Y100" s="89">
        <v>3009133992</v>
      </c>
      <c r="Z100" s="123" t="s">
        <v>247</v>
      </c>
      <c r="AA100" s="15"/>
      <c r="AB100" s="88" t="s">
        <v>106</v>
      </c>
      <c r="AC100" s="88" t="s">
        <v>570</v>
      </c>
      <c r="AD100" s="88" t="s">
        <v>248</v>
      </c>
      <c r="AE100" s="88"/>
      <c r="AF100" s="88"/>
    </row>
    <row r="101" spans="1:32" ht="49.5" hidden="1" customHeight="1" x14ac:dyDescent="0.25">
      <c r="A101" s="7" t="s">
        <v>543</v>
      </c>
      <c r="B101" s="7" t="s">
        <v>106</v>
      </c>
      <c r="C101" s="8">
        <v>108</v>
      </c>
      <c r="D101" s="7" t="s">
        <v>620</v>
      </c>
      <c r="E101" s="7"/>
      <c r="F101" s="7"/>
      <c r="G101" s="7" t="s">
        <v>918</v>
      </c>
      <c r="H101" s="7" t="s">
        <v>648</v>
      </c>
      <c r="I101" s="7" t="s">
        <v>41</v>
      </c>
      <c r="J101" s="7" t="s">
        <v>42</v>
      </c>
      <c r="K101" s="7">
        <v>3</v>
      </c>
      <c r="L101" s="7" t="s">
        <v>144</v>
      </c>
      <c r="M101" s="7">
        <v>4</v>
      </c>
      <c r="N101" s="7" t="s">
        <v>29</v>
      </c>
      <c r="O101" s="7" t="s">
        <v>705</v>
      </c>
      <c r="P101" s="7" t="s">
        <v>43</v>
      </c>
      <c r="Q101" s="7">
        <v>0</v>
      </c>
      <c r="R101" s="7" t="s">
        <v>57</v>
      </c>
      <c r="S101" s="56">
        <v>2500000</v>
      </c>
      <c r="T101" s="56">
        <f>+M101*S101</f>
        <v>10000000</v>
      </c>
      <c r="U101" s="60">
        <f>+T101</f>
        <v>10000000</v>
      </c>
      <c r="V101" s="7" t="s">
        <v>32</v>
      </c>
      <c r="W101" s="7" t="s">
        <v>33</v>
      </c>
      <c r="X101" s="7" t="s">
        <v>639</v>
      </c>
      <c r="Y101" s="17">
        <v>3009133992</v>
      </c>
      <c r="Z101" s="24" t="s">
        <v>701</v>
      </c>
      <c r="AA101" s="7"/>
      <c r="AB101" s="7" t="s">
        <v>106</v>
      </c>
      <c r="AC101" s="7" t="s">
        <v>570</v>
      </c>
      <c r="AD101" s="7" t="s">
        <v>248</v>
      </c>
      <c r="AE101" s="7"/>
      <c r="AF101" s="7"/>
    </row>
    <row r="102" spans="1:32" ht="49.5" hidden="1" customHeight="1" x14ac:dyDescent="0.25">
      <c r="A102" s="88" t="s">
        <v>544</v>
      </c>
      <c r="B102" s="88" t="s">
        <v>106</v>
      </c>
      <c r="C102" s="46">
        <v>109</v>
      </c>
      <c r="D102" s="88" t="s">
        <v>620</v>
      </c>
      <c r="E102" s="88"/>
      <c r="F102" s="88"/>
      <c r="G102" s="88" t="s">
        <v>919</v>
      </c>
      <c r="H102" s="88" t="s">
        <v>34</v>
      </c>
      <c r="I102" s="88" t="s">
        <v>41</v>
      </c>
      <c r="J102" s="88" t="s">
        <v>144</v>
      </c>
      <c r="K102" s="88">
        <v>7</v>
      </c>
      <c r="L102" s="88" t="s">
        <v>82</v>
      </c>
      <c r="M102" s="88">
        <v>4</v>
      </c>
      <c r="N102" s="88" t="s">
        <v>29</v>
      </c>
      <c r="O102" s="88" t="s">
        <v>705</v>
      </c>
      <c r="P102" s="88" t="s">
        <v>43</v>
      </c>
      <c r="Q102" s="88">
        <v>0</v>
      </c>
      <c r="R102" s="88" t="s">
        <v>57</v>
      </c>
      <c r="S102" s="53">
        <v>2500000</v>
      </c>
      <c r="T102" s="53">
        <f>+M102*S102</f>
        <v>10000000</v>
      </c>
      <c r="U102" s="28">
        <f>+T102</f>
        <v>10000000</v>
      </c>
      <c r="V102" s="88" t="s">
        <v>32</v>
      </c>
      <c r="W102" s="88" t="s">
        <v>33</v>
      </c>
      <c r="X102" s="88" t="s">
        <v>198</v>
      </c>
      <c r="Y102" s="89">
        <v>3009133992</v>
      </c>
      <c r="Z102" s="123" t="s">
        <v>242</v>
      </c>
      <c r="AA102" s="88"/>
      <c r="AB102" s="88" t="s">
        <v>106</v>
      </c>
      <c r="AC102" s="88" t="s">
        <v>570</v>
      </c>
      <c r="AD102" s="88" t="s">
        <v>1971</v>
      </c>
      <c r="AE102" s="88"/>
      <c r="AF102" s="88"/>
    </row>
    <row r="103" spans="1:32" ht="82.5" hidden="1" customHeight="1" x14ac:dyDescent="0.25">
      <c r="A103" s="88" t="s">
        <v>545</v>
      </c>
      <c r="B103" s="88" t="s">
        <v>106</v>
      </c>
      <c r="C103" s="46">
        <v>110</v>
      </c>
      <c r="D103" s="88" t="s">
        <v>621</v>
      </c>
      <c r="E103" s="88"/>
      <c r="F103" s="88"/>
      <c r="G103" s="88" t="s">
        <v>1071</v>
      </c>
      <c r="H103" s="88" t="s">
        <v>1070</v>
      </c>
      <c r="I103" s="88" t="s">
        <v>41</v>
      </c>
      <c r="J103" s="88" t="s">
        <v>60</v>
      </c>
      <c r="K103" s="88">
        <v>6</v>
      </c>
      <c r="L103" s="88" t="s">
        <v>28</v>
      </c>
      <c r="M103" s="88">
        <v>7</v>
      </c>
      <c r="N103" s="88" t="s">
        <v>29</v>
      </c>
      <c r="O103" s="88" t="s">
        <v>705</v>
      </c>
      <c r="P103" s="88" t="s">
        <v>43</v>
      </c>
      <c r="Q103" s="88">
        <v>0</v>
      </c>
      <c r="R103" s="88" t="s">
        <v>57</v>
      </c>
      <c r="S103" s="53">
        <v>7000000</v>
      </c>
      <c r="T103" s="53">
        <f>+M103*S103</f>
        <v>49000000</v>
      </c>
      <c r="U103" s="28">
        <f>+T103</f>
        <v>49000000</v>
      </c>
      <c r="V103" s="88" t="s">
        <v>32</v>
      </c>
      <c r="W103" s="88" t="s">
        <v>33</v>
      </c>
      <c r="X103" s="88" t="s">
        <v>639</v>
      </c>
      <c r="Y103" s="89">
        <v>3009133992</v>
      </c>
      <c r="Z103" s="123" t="s">
        <v>701</v>
      </c>
      <c r="AA103" s="88"/>
      <c r="AB103" s="88" t="s">
        <v>106</v>
      </c>
      <c r="AC103" s="88" t="s">
        <v>570</v>
      </c>
      <c r="AD103" s="88" t="s">
        <v>1849</v>
      </c>
      <c r="AE103" s="88"/>
      <c r="AF103" s="88"/>
    </row>
    <row r="104" spans="1:32" ht="66" hidden="1" customHeight="1" x14ac:dyDescent="0.25">
      <c r="A104" s="88" t="s">
        <v>1225</v>
      </c>
      <c r="B104" s="88" t="s">
        <v>106</v>
      </c>
      <c r="C104" s="46">
        <v>111</v>
      </c>
      <c r="D104" s="88">
        <v>80111600</v>
      </c>
      <c r="E104" s="88"/>
      <c r="F104" s="88"/>
      <c r="G104" s="88" t="s">
        <v>295</v>
      </c>
      <c r="H104" s="88" t="s">
        <v>1226</v>
      </c>
      <c r="I104" s="88" t="s">
        <v>769</v>
      </c>
      <c r="J104" s="88" t="s">
        <v>50</v>
      </c>
      <c r="K104" s="88">
        <v>2</v>
      </c>
      <c r="L104" s="88" t="s">
        <v>60</v>
      </c>
      <c r="M104" s="88">
        <v>4</v>
      </c>
      <c r="N104" s="88" t="s">
        <v>29</v>
      </c>
      <c r="O104" s="88" t="s">
        <v>705</v>
      </c>
      <c r="P104" s="88" t="s">
        <v>43</v>
      </c>
      <c r="Q104" s="88">
        <v>0</v>
      </c>
      <c r="R104" s="88" t="s">
        <v>57</v>
      </c>
      <c r="S104" s="53">
        <v>7000000</v>
      </c>
      <c r="T104" s="53">
        <v>28000000</v>
      </c>
      <c r="U104" s="28">
        <v>28000000</v>
      </c>
      <c r="V104" s="88" t="s">
        <v>32</v>
      </c>
      <c r="W104" s="88" t="s">
        <v>33</v>
      </c>
      <c r="X104" s="88" t="s">
        <v>246</v>
      </c>
      <c r="Y104" s="89">
        <v>3009133992</v>
      </c>
      <c r="Z104" s="123" t="s">
        <v>247</v>
      </c>
      <c r="AA104" s="88"/>
      <c r="AB104" s="88" t="s">
        <v>106</v>
      </c>
      <c r="AC104" s="88" t="s">
        <v>570</v>
      </c>
      <c r="AD104" s="88" t="s">
        <v>248</v>
      </c>
      <c r="AE104" s="88"/>
      <c r="AF104" s="88"/>
    </row>
    <row r="105" spans="1:32" ht="82.5" hidden="1" x14ac:dyDescent="0.25">
      <c r="A105" s="88" t="s">
        <v>1227</v>
      </c>
      <c r="B105" s="88" t="s">
        <v>106</v>
      </c>
      <c r="C105" s="46">
        <v>112</v>
      </c>
      <c r="D105" s="88" t="s">
        <v>1228</v>
      </c>
      <c r="E105" s="88"/>
      <c r="F105" s="88"/>
      <c r="G105" s="88" t="s">
        <v>456</v>
      </c>
      <c r="H105" s="88" t="s">
        <v>1229</v>
      </c>
      <c r="I105" s="88" t="s">
        <v>1230</v>
      </c>
      <c r="J105" s="88" t="s">
        <v>50</v>
      </c>
      <c r="K105" s="88">
        <v>2</v>
      </c>
      <c r="L105" s="88" t="s">
        <v>60</v>
      </c>
      <c r="M105" s="88">
        <v>4</v>
      </c>
      <c r="N105" s="88" t="s">
        <v>29</v>
      </c>
      <c r="O105" s="88" t="s">
        <v>705</v>
      </c>
      <c r="P105" s="88" t="s">
        <v>43</v>
      </c>
      <c r="Q105" s="88">
        <v>0</v>
      </c>
      <c r="R105" s="88" t="s">
        <v>57</v>
      </c>
      <c r="S105" s="53">
        <v>7000000</v>
      </c>
      <c r="T105" s="53">
        <v>28000000</v>
      </c>
      <c r="U105" s="28">
        <v>28000000</v>
      </c>
      <c r="V105" s="88" t="s">
        <v>32</v>
      </c>
      <c r="W105" s="88" t="s">
        <v>33</v>
      </c>
      <c r="X105" s="88" t="s">
        <v>639</v>
      </c>
      <c r="Y105" s="89">
        <v>3009133992</v>
      </c>
      <c r="Z105" s="123" t="s">
        <v>640</v>
      </c>
      <c r="AA105" s="88"/>
      <c r="AB105" s="88" t="s">
        <v>106</v>
      </c>
      <c r="AC105" s="88" t="s">
        <v>570</v>
      </c>
      <c r="AD105" s="88" t="s">
        <v>248</v>
      </c>
      <c r="AE105" s="88"/>
      <c r="AF105" s="88"/>
    </row>
    <row r="106" spans="1:32" ht="66" hidden="1" x14ac:dyDescent="0.25">
      <c r="A106" s="88" t="s">
        <v>1231</v>
      </c>
      <c r="B106" s="88" t="s">
        <v>106</v>
      </c>
      <c r="C106" s="46">
        <v>113</v>
      </c>
      <c r="D106" s="88" t="s">
        <v>1228</v>
      </c>
      <c r="E106" s="88"/>
      <c r="F106" s="88"/>
      <c r="G106" s="88" t="s">
        <v>296</v>
      </c>
      <c r="H106" s="88" t="s">
        <v>26</v>
      </c>
      <c r="I106" s="88" t="s">
        <v>1232</v>
      </c>
      <c r="J106" s="88" t="s">
        <v>27</v>
      </c>
      <c r="K106" s="88">
        <v>1</v>
      </c>
      <c r="L106" s="88" t="s">
        <v>53</v>
      </c>
      <c r="M106" s="88">
        <v>4</v>
      </c>
      <c r="N106" s="88" t="s">
        <v>29</v>
      </c>
      <c r="O106" s="88" t="s">
        <v>705</v>
      </c>
      <c r="P106" s="88" t="s">
        <v>43</v>
      </c>
      <c r="Q106" s="88">
        <v>0</v>
      </c>
      <c r="R106" s="88" t="s">
        <v>57</v>
      </c>
      <c r="S106" s="53">
        <v>7000000</v>
      </c>
      <c r="T106" s="53">
        <v>28000000</v>
      </c>
      <c r="U106" s="28">
        <v>28000000</v>
      </c>
      <c r="V106" s="88" t="s">
        <v>32</v>
      </c>
      <c r="W106" s="88" t="s">
        <v>33</v>
      </c>
      <c r="X106" s="88" t="s">
        <v>1233</v>
      </c>
      <c r="Y106" s="89">
        <v>3009133992</v>
      </c>
      <c r="Z106" s="123" t="s">
        <v>1234</v>
      </c>
      <c r="AA106" s="88"/>
      <c r="AB106" s="88" t="s">
        <v>106</v>
      </c>
      <c r="AC106" s="88" t="s">
        <v>570</v>
      </c>
      <c r="AD106" s="88" t="s">
        <v>248</v>
      </c>
      <c r="AE106" s="88"/>
      <c r="AF106" s="88"/>
    </row>
    <row r="107" spans="1:32" ht="66" hidden="1" x14ac:dyDescent="0.25">
      <c r="A107" s="88" t="s">
        <v>1235</v>
      </c>
      <c r="B107" s="88" t="s">
        <v>106</v>
      </c>
      <c r="C107" s="46">
        <v>114</v>
      </c>
      <c r="D107" s="88" t="s">
        <v>1236</v>
      </c>
      <c r="E107" s="88"/>
      <c r="F107" s="88"/>
      <c r="G107" s="88" t="s">
        <v>1056</v>
      </c>
      <c r="H107" s="88" t="s">
        <v>26</v>
      </c>
      <c r="I107" s="88" t="s">
        <v>1237</v>
      </c>
      <c r="J107" s="88" t="s">
        <v>50</v>
      </c>
      <c r="K107" s="88">
        <v>2</v>
      </c>
      <c r="L107" s="88" t="s">
        <v>60</v>
      </c>
      <c r="M107" s="88">
        <v>4</v>
      </c>
      <c r="N107" s="88" t="s">
        <v>29</v>
      </c>
      <c r="O107" s="88" t="s">
        <v>705</v>
      </c>
      <c r="P107" s="88" t="s">
        <v>43</v>
      </c>
      <c r="Q107" s="88">
        <v>0</v>
      </c>
      <c r="R107" s="88" t="s">
        <v>57</v>
      </c>
      <c r="S107" s="53">
        <v>7000000</v>
      </c>
      <c r="T107" s="53">
        <v>28000000</v>
      </c>
      <c r="U107" s="28">
        <v>28000000</v>
      </c>
      <c r="V107" s="88" t="s">
        <v>32</v>
      </c>
      <c r="W107" s="88" t="s">
        <v>33</v>
      </c>
      <c r="X107" s="88" t="s">
        <v>639</v>
      </c>
      <c r="Y107" s="89">
        <v>3009133992</v>
      </c>
      <c r="Z107" s="123" t="s">
        <v>640</v>
      </c>
      <c r="AA107" s="88"/>
      <c r="AB107" s="88" t="s">
        <v>106</v>
      </c>
      <c r="AC107" s="88" t="s">
        <v>570</v>
      </c>
      <c r="AD107" s="88" t="s">
        <v>248</v>
      </c>
      <c r="AE107" s="88"/>
      <c r="AF107" s="88"/>
    </row>
    <row r="108" spans="1:32" ht="66" hidden="1" x14ac:dyDescent="0.25">
      <c r="A108" s="88" t="s">
        <v>1238</v>
      </c>
      <c r="B108" s="88" t="s">
        <v>106</v>
      </c>
      <c r="C108" s="46">
        <v>115</v>
      </c>
      <c r="D108" s="88">
        <v>80161500</v>
      </c>
      <c r="E108" s="88"/>
      <c r="F108" s="88"/>
      <c r="G108" s="88" t="s">
        <v>297</v>
      </c>
      <c r="H108" s="88" t="s">
        <v>34</v>
      </c>
      <c r="I108" s="88" t="s">
        <v>649</v>
      </c>
      <c r="J108" s="88" t="s">
        <v>27</v>
      </c>
      <c r="K108" s="88">
        <v>1</v>
      </c>
      <c r="L108" s="88" t="s">
        <v>53</v>
      </c>
      <c r="M108" s="88">
        <v>4</v>
      </c>
      <c r="N108" s="88" t="s">
        <v>29</v>
      </c>
      <c r="O108" s="88" t="s">
        <v>705</v>
      </c>
      <c r="P108" s="88" t="s">
        <v>43</v>
      </c>
      <c r="Q108" s="88">
        <v>0</v>
      </c>
      <c r="R108" s="88" t="s">
        <v>57</v>
      </c>
      <c r="S108" s="53">
        <v>5500000</v>
      </c>
      <c r="T108" s="53">
        <v>22000000</v>
      </c>
      <c r="U108" s="28">
        <v>22000000</v>
      </c>
      <c r="V108" s="88" t="s">
        <v>32</v>
      </c>
      <c r="W108" s="88" t="s">
        <v>33</v>
      </c>
      <c r="X108" s="88" t="s">
        <v>246</v>
      </c>
      <c r="Y108" s="89">
        <v>3009133992</v>
      </c>
      <c r="Z108" s="123" t="s">
        <v>247</v>
      </c>
      <c r="AA108" s="88"/>
      <c r="AB108" s="88" t="s">
        <v>106</v>
      </c>
      <c r="AC108" s="88" t="s">
        <v>570</v>
      </c>
      <c r="AD108" s="88" t="s">
        <v>248</v>
      </c>
      <c r="AE108" s="88"/>
      <c r="AF108" s="88"/>
    </row>
    <row r="109" spans="1:32" ht="66" hidden="1" customHeight="1" x14ac:dyDescent="0.25">
      <c r="A109" s="88" t="s">
        <v>1239</v>
      </c>
      <c r="B109" s="88" t="s">
        <v>106</v>
      </c>
      <c r="C109" s="46">
        <v>116</v>
      </c>
      <c r="D109" s="88" t="s">
        <v>1228</v>
      </c>
      <c r="E109" s="88"/>
      <c r="F109" s="88"/>
      <c r="G109" s="88" t="s">
        <v>920</v>
      </c>
      <c r="H109" s="88" t="s">
        <v>26</v>
      </c>
      <c r="I109" s="88" t="s">
        <v>1240</v>
      </c>
      <c r="J109" s="88" t="s">
        <v>50</v>
      </c>
      <c r="K109" s="88">
        <v>2</v>
      </c>
      <c r="L109" s="88" t="s">
        <v>60</v>
      </c>
      <c r="M109" s="88">
        <v>4</v>
      </c>
      <c r="N109" s="88" t="s">
        <v>29</v>
      </c>
      <c r="O109" s="88" t="s">
        <v>705</v>
      </c>
      <c r="P109" s="88" t="s">
        <v>43</v>
      </c>
      <c r="Q109" s="88">
        <v>0</v>
      </c>
      <c r="R109" s="88" t="s">
        <v>57</v>
      </c>
      <c r="S109" s="53">
        <v>4000000</v>
      </c>
      <c r="T109" s="53">
        <v>16000000</v>
      </c>
      <c r="U109" s="28">
        <v>16000000</v>
      </c>
      <c r="V109" s="88" t="s">
        <v>32</v>
      </c>
      <c r="W109" s="88" t="s">
        <v>33</v>
      </c>
      <c r="X109" s="88" t="s">
        <v>562</v>
      </c>
      <c r="Y109" s="89">
        <v>3009133992</v>
      </c>
      <c r="Z109" s="123" t="s">
        <v>563</v>
      </c>
      <c r="AA109" s="88"/>
      <c r="AB109" s="88" t="s">
        <v>106</v>
      </c>
      <c r="AC109" s="88" t="s">
        <v>570</v>
      </c>
      <c r="AD109" s="88" t="s">
        <v>248</v>
      </c>
      <c r="AE109" s="88"/>
      <c r="AF109" s="88"/>
    </row>
    <row r="110" spans="1:32" ht="66" hidden="1" customHeight="1" x14ac:dyDescent="0.25">
      <c r="A110" s="88" t="s">
        <v>1241</v>
      </c>
      <c r="B110" s="88" t="s">
        <v>106</v>
      </c>
      <c r="C110" s="46">
        <v>117</v>
      </c>
      <c r="D110" s="88" t="s">
        <v>1242</v>
      </c>
      <c r="E110" s="88"/>
      <c r="F110" s="88"/>
      <c r="G110" s="88" t="s">
        <v>298</v>
      </c>
      <c r="H110" s="88" t="s">
        <v>26</v>
      </c>
      <c r="I110" s="88" t="s">
        <v>235</v>
      </c>
      <c r="J110" s="88" t="s">
        <v>27</v>
      </c>
      <c r="K110" s="88">
        <v>1</v>
      </c>
      <c r="L110" s="88" t="s">
        <v>53</v>
      </c>
      <c r="M110" s="88">
        <v>4</v>
      </c>
      <c r="N110" s="88" t="s">
        <v>29</v>
      </c>
      <c r="O110" s="88" t="s">
        <v>705</v>
      </c>
      <c r="P110" s="88" t="s">
        <v>43</v>
      </c>
      <c r="Q110" s="88">
        <v>0</v>
      </c>
      <c r="R110" s="88" t="s">
        <v>57</v>
      </c>
      <c r="S110" s="53">
        <v>8000000</v>
      </c>
      <c r="T110" s="53">
        <v>32000000</v>
      </c>
      <c r="U110" s="28">
        <v>32000000</v>
      </c>
      <c r="V110" s="88" t="s">
        <v>32</v>
      </c>
      <c r="W110" s="88" t="s">
        <v>33</v>
      </c>
      <c r="X110" s="88" t="s">
        <v>562</v>
      </c>
      <c r="Y110" s="89">
        <v>3009133992</v>
      </c>
      <c r="Z110" s="123" t="s">
        <v>563</v>
      </c>
      <c r="AA110" s="88"/>
      <c r="AB110" s="88" t="s">
        <v>106</v>
      </c>
      <c r="AC110" s="88" t="s">
        <v>570</v>
      </c>
      <c r="AD110" s="88" t="s">
        <v>248</v>
      </c>
      <c r="AE110" s="88"/>
      <c r="AF110" s="88"/>
    </row>
    <row r="111" spans="1:32" ht="66" hidden="1" customHeight="1" x14ac:dyDescent="0.25">
      <c r="A111" s="88" t="s">
        <v>546</v>
      </c>
      <c r="B111" s="88" t="s">
        <v>106</v>
      </c>
      <c r="C111" s="46">
        <v>118</v>
      </c>
      <c r="D111" s="88" t="s">
        <v>715</v>
      </c>
      <c r="E111" s="88"/>
      <c r="F111" s="88"/>
      <c r="G111" s="88" t="s">
        <v>921</v>
      </c>
      <c r="H111" s="88" t="s">
        <v>202</v>
      </c>
      <c r="I111" s="88" t="s">
        <v>76</v>
      </c>
      <c r="J111" s="88" t="s">
        <v>39</v>
      </c>
      <c r="K111" s="88">
        <v>9</v>
      </c>
      <c r="L111" s="88" t="s">
        <v>28</v>
      </c>
      <c r="M111" s="88">
        <v>4</v>
      </c>
      <c r="N111" s="88" t="s">
        <v>241</v>
      </c>
      <c r="O111" s="88" t="s">
        <v>708</v>
      </c>
      <c r="P111" s="88" t="s">
        <v>43</v>
      </c>
      <c r="Q111" s="88">
        <v>0</v>
      </c>
      <c r="R111" s="88" t="s">
        <v>57</v>
      </c>
      <c r="S111" s="53">
        <v>0</v>
      </c>
      <c r="T111" s="53">
        <v>16275000.000000004</v>
      </c>
      <c r="U111" s="28">
        <f>+T111</f>
        <v>16275000.000000004</v>
      </c>
      <c r="V111" s="88" t="s">
        <v>32</v>
      </c>
      <c r="W111" s="88" t="s">
        <v>33</v>
      </c>
      <c r="X111" s="88" t="s">
        <v>562</v>
      </c>
      <c r="Y111" s="89">
        <v>3009133992</v>
      </c>
      <c r="Z111" s="123" t="s">
        <v>563</v>
      </c>
      <c r="AA111" s="88"/>
      <c r="AB111" s="88" t="s">
        <v>106</v>
      </c>
      <c r="AC111" s="88" t="s">
        <v>625</v>
      </c>
      <c r="AD111" s="88" t="s">
        <v>1802</v>
      </c>
      <c r="AE111" s="88"/>
      <c r="AF111" s="88"/>
    </row>
    <row r="112" spans="1:32" ht="66" hidden="1" customHeight="1" x14ac:dyDescent="0.25">
      <c r="A112" s="88" t="s">
        <v>1243</v>
      </c>
      <c r="B112" s="88" t="s">
        <v>106</v>
      </c>
      <c r="C112" s="46">
        <v>119</v>
      </c>
      <c r="D112" s="88" t="s">
        <v>1244</v>
      </c>
      <c r="E112" s="88"/>
      <c r="F112" s="88"/>
      <c r="G112" s="88" t="s">
        <v>922</v>
      </c>
      <c r="H112" s="88" t="s">
        <v>1245</v>
      </c>
      <c r="I112" s="88" t="s">
        <v>116</v>
      </c>
      <c r="J112" s="88" t="s">
        <v>50</v>
      </c>
      <c r="K112" s="88">
        <v>2</v>
      </c>
      <c r="L112" s="88" t="s">
        <v>28</v>
      </c>
      <c r="M112" s="88">
        <v>10</v>
      </c>
      <c r="N112" s="88" t="s">
        <v>193</v>
      </c>
      <c r="O112" s="88" t="s">
        <v>705</v>
      </c>
      <c r="P112" s="88" t="s">
        <v>310</v>
      </c>
      <c r="Q112" s="88">
        <v>1</v>
      </c>
      <c r="R112" s="88" t="s">
        <v>57</v>
      </c>
      <c r="S112" s="53">
        <v>0</v>
      </c>
      <c r="T112" s="53">
        <v>2103900000</v>
      </c>
      <c r="U112" s="28">
        <v>2103900000</v>
      </c>
      <c r="V112" s="88" t="s">
        <v>32</v>
      </c>
      <c r="W112" s="88" t="s">
        <v>33</v>
      </c>
      <c r="X112" s="88" t="s">
        <v>254</v>
      </c>
      <c r="Y112" s="89">
        <v>3009133992</v>
      </c>
      <c r="Z112" s="123" t="s">
        <v>564</v>
      </c>
      <c r="AA112" s="88"/>
      <c r="AB112" s="88" t="s">
        <v>106</v>
      </c>
      <c r="AC112" s="88" t="s">
        <v>1246</v>
      </c>
      <c r="AD112" s="88" t="s">
        <v>1247</v>
      </c>
      <c r="AE112" s="88"/>
      <c r="AF112" s="88"/>
    </row>
    <row r="113" spans="1:32" ht="115.5" hidden="1" x14ac:dyDescent="0.25">
      <c r="A113" s="88" t="s">
        <v>551</v>
      </c>
      <c r="B113" s="88" t="s">
        <v>106</v>
      </c>
      <c r="C113" s="46">
        <v>121</v>
      </c>
      <c r="D113" s="88" t="s">
        <v>459</v>
      </c>
      <c r="E113" s="88"/>
      <c r="F113" s="88"/>
      <c r="G113" s="88" t="s">
        <v>924</v>
      </c>
      <c r="H113" s="88" t="s">
        <v>201</v>
      </c>
      <c r="I113" s="88" t="s">
        <v>116</v>
      </c>
      <c r="J113" s="88" t="s">
        <v>53</v>
      </c>
      <c r="K113" s="88">
        <v>5</v>
      </c>
      <c r="L113" s="88" t="s">
        <v>53</v>
      </c>
      <c r="M113" s="88">
        <v>2</v>
      </c>
      <c r="N113" s="88" t="s">
        <v>134</v>
      </c>
      <c r="O113" s="88" t="s">
        <v>709</v>
      </c>
      <c r="P113" s="88" t="s">
        <v>43</v>
      </c>
      <c r="Q113" s="88">
        <v>0</v>
      </c>
      <c r="R113" s="88" t="s">
        <v>57</v>
      </c>
      <c r="S113" s="53"/>
      <c r="T113" s="53">
        <v>30000000</v>
      </c>
      <c r="U113" s="28">
        <f>+T113</f>
        <v>30000000</v>
      </c>
      <c r="V113" s="88" t="s">
        <v>32</v>
      </c>
      <c r="W113" s="88" t="s">
        <v>33</v>
      </c>
      <c r="X113" s="88" t="s">
        <v>254</v>
      </c>
      <c r="Y113" s="88">
        <v>3009133992</v>
      </c>
      <c r="Z113" s="123" t="s">
        <v>564</v>
      </c>
      <c r="AA113" s="88"/>
      <c r="AB113" s="88" t="s">
        <v>106</v>
      </c>
      <c r="AC113" s="88" t="s">
        <v>697</v>
      </c>
      <c r="AD113" s="88" t="s">
        <v>1539</v>
      </c>
      <c r="AE113" s="88"/>
      <c r="AF113" s="88"/>
    </row>
    <row r="114" spans="1:32" s="139" customFormat="1" ht="82.5" hidden="1" x14ac:dyDescent="0.25">
      <c r="A114" s="88" t="s">
        <v>1248</v>
      </c>
      <c r="B114" s="88" t="s">
        <v>106</v>
      </c>
      <c r="C114" s="46">
        <v>122</v>
      </c>
      <c r="D114" s="88">
        <v>80111600</v>
      </c>
      <c r="E114" s="88"/>
      <c r="F114" s="88"/>
      <c r="G114" s="88" t="s">
        <v>664</v>
      </c>
      <c r="H114" s="88" t="s">
        <v>26</v>
      </c>
      <c r="I114" s="88" t="s">
        <v>1249</v>
      </c>
      <c r="J114" s="88" t="s">
        <v>27</v>
      </c>
      <c r="K114" s="88">
        <v>1</v>
      </c>
      <c r="L114" s="88" t="s">
        <v>53</v>
      </c>
      <c r="M114" s="88">
        <v>4</v>
      </c>
      <c r="N114" s="88" t="s">
        <v>29</v>
      </c>
      <c r="O114" s="88" t="s">
        <v>705</v>
      </c>
      <c r="P114" s="88" t="s">
        <v>43</v>
      </c>
      <c r="Q114" s="88">
        <v>0</v>
      </c>
      <c r="R114" s="88" t="s">
        <v>57</v>
      </c>
      <c r="S114" s="53">
        <v>11000000</v>
      </c>
      <c r="T114" s="53">
        <v>44000000</v>
      </c>
      <c r="U114" s="28">
        <v>44000000</v>
      </c>
      <c r="V114" s="88" t="s">
        <v>32</v>
      </c>
      <c r="W114" s="88" t="s">
        <v>33</v>
      </c>
      <c r="X114" s="88" t="s">
        <v>639</v>
      </c>
      <c r="Y114" s="89">
        <v>3009133992</v>
      </c>
      <c r="Z114" s="123" t="s">
        <v>701</v>
      </c>
      <c r="AA114" s="15"/>
      <c r="AB114" s="88" t="s">
        <v>106</v>
      </c>
      <c r="AC114" s="88" t="s">
        <v>695</v>
      </c>
      <c r="AD114" s="88" t="s">
        <v>696</v>
      </c>
      <c r="AE114" s="88"/>
      <c r="AF114" s="88"/>
    </row>
    <row r="115" spans="1:32" ht="66" hidden="1" customHeight="1" x14ac:dyDescent="0.25">
      <c r="A115" s="88" t="s">
        <v>1250</v>
      </c>
      <c r="B115" s="88" t="s">
        <v>106</v>
      </c>
      <c r="C115" s="46">
        <v>123</v>
      </c>
      <c r="D115" s="88">
        <v>80111600</v>
      </c>
      <c r="E115" s="88"/>
      <c r="F115" s="88"/>
      <c r="G115" s="88" t="s">
        <v>925</v>
      </c>
      <c r="H115" s="88" t="s">
        <v>26</v>
      </c>
      <c r="I115" s="88" t="s">
        <v>116</v>
      </c>
      <c r="J115" s="88" t="s">
        <v>50</v>
      </c>
      <c r="K115" s="88">
        <v>2</v>
      </c>
      <c r="L115" s="88" t="s">
        <v>60</v>
      </c>
      <c r="M115" s="88">
        <v>4</v>
      </c>
      <c r="N115" s="88" t="s">
        <v>29</v>
      </c>
      <c r="O115" s="88" t="s">
        <v>705</v>
      </c>
      <c r="P115" s="88" t="s">
        <v>43</v>
      </c>
      <c r="Q115" s="88">
        <v>0</v>
      </c>
      <c r="R115" s="88" t="s">
        <v>57</v>
      </c>
      <c r="S115" s="53">
        <v>10500000</v>
      </c>
      <c r="T115" s="53">
        <v>42000000</v>
      </c>
      <c r="U115" s="28">
        <v>42000000</v>
      </c>
      <c r="V115" s="88" t="s">
        <v>32</v>
      </c>
      <c r="W115" s="88" t="s">
        <v>33</v>
      </c>
      <c r="X115" s="88" t="s">
        <v>254</v>
      </c>
      <c r="Y115" s="89">
        <v>3009133992</v>
      </c>
      <c r="Z115" s="123" t="s">
        <v>564</v>
      </c>
      <c r="AA115" s="88"/>
      <c r="AB115" s="88" t="s">
        <v>106</v>
      </c>
      <c r="AC115" s="88" t="s">
        <v>695</v>
      </c>
      <c r="AD115" s="88" t="s">
        <v>1251</v>
      </c>
      <c r="AE115" s="88"/>
      <c r="AF115" s="88"/>
    </row>
    <row r="116" spans="1:32" s="139" customFormat="1" ht="66" hidden="1" customHeight="1" x14ac:dyDescent="0.25">
      <c r="A116" s="88" t="s">
        <v>1252</v>
      </c>
      <c r="B116" s="88" t="s">
        <v>106</v>
      </c>
      <c r="C116" s="46">
        <v>124</v>
      </c>
      <c r="D116" s="88">
        <v>80111600</v>
      </c>
      <c r="E116" s="88"/>
      <c r="F116" s="88"/>
      <c r="G116" s="88" t="s">
        <v>651</v>
      </c>
      <c r="H116" s="88" t="s">
        <v>26</v>
      </c>
      <c r="I116" s="88" t="s">
        <v>1253</v>
      </c>
      <c r="J116" s="88" t="s">
        <v>27</v>
      </c>
      <c r="K116" s="88">
        <v>1</v>
      </c>
      <c r="L116" s="88" t="s">
        <v>60</v>
      </c>
      <c r="M116" s="88">
        <v>4</v>
      </c>
      <c r="N116" s="88" t="s">
        <v>29</v>
      </c>
      <c r="O116" s="88" t="s">
        <v>705</v>
      </c>
      <c r="P116" s="88" t="s">
        <v>43</v>
      </c>
      <c r="Q116" s="88">
        <v>0</v>
      </c>
      <c r="R116" s="88" t="s">
        <v>57</v>
      </c>
      <c r="S116" s="53">
        <v>7000000</v>
      </c>
      <c r="T116" s="53">
        <v>28000000</v>
      </c>
      <c r="U116" s="28">
        <v>28000000</v>
      </c>
      <c r="V116" s="88" t="s">
        <v>32</v>
      </c>
      <c r="W116" s="88" t="s">
        <v>33</v>
      </c>
      <c r="X116" s="88" t="s">
        <v>254</v>
      </c>
      <c r="Y116" s="89">
        <v>3009133992</v>
      </c>
      <c r="Z116" s="123" t="s">
        <v>564</v>
      </c>
      <c r="AA116" s="88"/>
      <c r="AB116" s="88" t="s">
        <v>106</v>
      </c>
      <c r="AC116" s="88" t="s">
        <v>695</v>
      </c>
      <c r="AD116" s="88" t="s">
        <v>1254</v>
      </c>
      <c r="AE116" s="88"/>
      <c r="AF116" s="88"/>
    </row>
    <row r="117" spans="1:32" s="139" customFormat="1" ht="66" hidden="1" customHeight="1" x14ac:dyDescent="0.25">
      <c r="A117" s="88" t="s">
        <v>1255</v>
      </c>
      <c r="B117" s="88" t="s">
        <v>106</v>
      </c>
      <c r="C117" s="46">
        <v>125</v>
      </c>
      <c r="D117" s="88">
        <v>80111600</v>
      </c>
      <c r="E117" s="88"/>
      <c r="F117" s="88"/>
      <c r="G117" s="88" t="s">
        <v>652</v>
      </c>
      <c r="H117" s="88" t="s">
        <v>34</v>
      </c>
      <c r="I117" s="88" t="s">
        <v>1256</v>
      </c>
      <c r="J117" s="88" t="s">
        <v>27</v>
      </c>
      <c r="K117" s="88">
        <v>1</v>
      </c>
      <c r="L117" s="88" t="s">
        <v>53</v>
      </c>
      <c r="M117" s="88">
        <v>4</v>
      </c>
      <c r="N117" s="88" t="s">
        <v>29</v>
      </c>
      <c r="O117" s="88" t="s">
        <v>705</v>
      </c>
      <c r="P117" s="88" t="s">
        <v>43</v>
      </c>
      <c r="Q117" s="88">
        <v>0</v>
      </c>
      <c r="R117" s="88" t="s">
        <v>57</v>
      </c>
      <c r="S117" s="53">
        <v>3500000</v>
      </c>
      <c r="T117" s="53">
        <v>14000000</v>
      </c>
      <c r="U117" s="28">
        <v>14000000</v>
      </c>
      <c r="V117" s="88" t="s">
        <v>32</v>
      </c>
      <c r="W117" s="88" t="s">
        <v>33</v>
      </c>
      <c r="X117" s="88" t="s">
        <v>254</v>
      </c>
      <c r="Y117" s="89">
        <v>3009133992</v>
      </c>
      <c r="Z117" s="123" t="s">
        <v>564</v>
      </c>
      <c r="AA117" s="88"/>
      <c r="AB117" s="88" t="s">
        <v>106</v>
      </c>
      <c r="AC117" s="88" t="s">
        <v>695</v>
      </c>
      <c r="AD117" s="88" t="s">
        <v>696</v>
      </c>
      <c r="AE117" s="88"/>
      <c r="AF117" s="88"/>
    </row>
    <row r="118" spans="1:32" ht="82.5" hidden="1" x14ac:dyDescent="0.25">
      <c r="A118" s="88" t="s">
        <v>1257</v>
      </c>
      <c r="B118" s="88" t="s">
        <v>106</v>
      </c>
      <c r="C118" s="46">
        <v>126</v>
      </c>
      <c r="D118" s="88">
        <v>80111600</v>
      </c>
      <c r="E118" s="88"/>
      <c r="F118" s="88"/>
      <c r="G118" s="88" t="s">
        <v>665</v>
      </c>
      <c r="H118" s="88" t="s">
        <v>34</v>
      </c>
      <c r="I118" s="88" t="s">
        <v>1258</v>
      </c>
      <c r="J118" s="88" t="s">
        <v>27</v>
      </c>
      <c r="K118" s="88">
        <v>1</v>
      </c>
      <c r="L118" s="88" t="s">
        <v>53</v>
      </c>
      <c r="M118" s="88">
        <v>4</v>
      </c>
      <c r="N118" s="88" t="s">
        <v>29</v>
      </c>
      <c r="O118" s="88" t="s">
        <v>705</v>
      </c>
      <c r="P118" s="88" t="s">
        <v>43</v>
      </c>
      <c r="Q118" s="88">
        <v>0</v>
      </c>
      <c r="R118" s="88" t="s">
        <v>57</v>
      </c>
      <c r="S118" s="53">
        <v>3500000</v>
      </c>
      <c r="T118" s="53">
        <v>14000000</v>
      </c>
      <c r="U118" s="28">
        <v>14000000</v>
      </c>
      <c r="V118" s="88" t="s">
        <v>32</v>
      </c>
      <c r="W118" s="88" t="s">
        <v>33</v>
      </c>
      <c r="X118" s="88" t="s">
        <v>254</v>
      </c>
      <c r="Y118" s="89">
        <v>3009133992</v>
      </c>
      <c r="Z118" s="123" t="s">
        <v>564</v>
      </c>
      <c r="AA118" s="88"/>
      <c r="AB118" s="88" t="s">
        <v>106</v>
      </c>
      <c r="AC118" s="88" t="s">
        <v>695</v>
      </c>
      <c r="AD118" s="88" t="s">
        <v>696</v>
      </c>
      <c r="AE118" s="88"/>
      <c r="AF118" s="88"/>
    </row>
    <row r="119" spans="1:32" ht="66" hidden="1" customHeight="1" x14ac:dyDescent="0.25">
      <c r="A119" s="88" t="s">
        <v>1259</v>
      </c>
      <c r="B119" s="88" t="s">
        <v>106</v>
      </c>
      <c r="C119" s="46">
        <v>127</v>
      </c>
      <c r="D119" s="88">
        <v>80111600</v>
      </c>
      <c r="E119" s="88"/>
      <c r="F119" s="88"/>
      <c r="G119" s="88" t="s">
        <v>653</v>
      </c>
      <c r="H119" s="88" t="s">
        <v>34</v>
      </c>
      <c r="I119" s="88" t="s">
        <v>1260</v>
      </c>
      <c r="J119" s="88" t="s">
        <v>27</v>
      </c>
      <c r="K119" s="88">
        <v>1</v>
      </c>
      <c r="L119" s="88" t="s">
        <v>53</v>
      </c>
      <c r="M119" s="88">
        <v>4</v>
      </c>
      <c r="N119" s="88" t="s">
        <v>29</v>
      </c>
      <c r="O119" s="88" t="s">
        <v>705</v>
      </c>
      <c r="P119" s="88" t="s">
        <v>43</v>
      </c>
      <c r="Q119" s="88">
        <v>0</v>
      </c>
      <c r="R119" s="88" t="s">
        <v>57</v>
      </c>
      <c r="S119" s="53">
        <v>5000000</v>
      </c>
      <c r="T119" s="53">
        <v>20000000</v>
      </c>
      <c r="U119" s="28">
        <v>20000000</v>
      </c>
      <c r="V119" s="88" t="s">
        <v>32</v>
      </c>
      <c r="W119" s="88" t="s">
        <v>33</v>
      </c>
      <c r="X119" s="88" t="s">
        <v>254</v>
      </c>
      <c r="Y119" s="89">
        <v>3009133992</v>
      </c>
      <c r="Z119" s="123" t="s">
        <v>564</v>
      </c>
      <c r="AA119" s="88"/>
      <c r="AB119" s="88" t="s">
        <v>106</v>
      </c>
      <c r="AC119" s="88" t="s">
        <v>695</v>
      </c>
      <c r="AD119" s="88" t="s">
        <v>696</v>
      </c>
      <c r="AE119" s="88"/>
      <c r="AF119" s="88"/>
    </row>
    <row r="120" spans="1:32" ht="115.5" hidden="1" x14ac:dyDescent="0.25">
      <c r="A120" s="7" t="s">
        <v>552</v>
      </c>
      <c r="B120" s="7" t="s">
        <v>106</v>
      </c>
      <c r="C120" s="8">
        <v>128</v>
      </c>
      <c r="D120" s="7">
        <v>80111600</v>
      </c>
      <c r="E120" s="7"/>
      <c r="F120" s="7"/>
      <c r="G120" s="7" t="s">
        <v>926</v>
      </c>
      <c r="H120" s="7" t="s">
        <v>26</v>
      </c>
      <c r="I120" s="7" t="s">
        <v>41</v>
      </c>
      <c r="J120" s="7" t="s">
        <v>60</v>
      </c>
      <c r="K120" s="7">
        <v>6</v>
      </c>
      <c r="L120" s="7" t="s">
        <v>39</v>
      </c>
      <c r="M120" s="7">
        <v>4</v>
      </c>
      <c r="N120" s="7" t="s">
        <v>29</v>
      </c>
      <c r="O120" s="7" t="s">
        <v>705</v>
      </c>
      <c r="P120" s="7" t="s">
        <v>43</v>
      </c>
      <c r="Q120" s="7">
        <v>0</v>
      </c>
      <c r="R120" s="7" t="s">
        <v>57</v>
      </c>
      <c r="S120" s="56">
        <v>6000000</v>
      </c>
      <c r="T120" s="56">
        <f>+M120*S120</f>
        <v>24000000</v>
      </c>
      <c r="U120" s="60">
        <f>+T120</f>
        <v>24000000</v>
      </c>
      <c r="V120" s="7" t="s">
        <v>32</v>
      </c>
      <c r="W120" s="7" t="s">
        <v>33</v>
      </c>
      <c r="X120" s="7" t="s">
        <v>254</v>
      </c>
      <c r="Y120" s="17">
        <v>3009133992</v>
      </c>
      <c r="Z120" s="24" t="s">
        <v>564</v>
      </c>
      <c r="AA120" s="7"/>
      <c r="AB120" s="7" t="s">
        <v>106</v>
      </c>
      <c r="AC120" s="7" t="s">
        <v>285</v>
      </c>
      <c r="AD120" s="7" t="s">
        <v>1952</v>
      </c>
      <c r="AE120" s="7"/>
      <c r="AF120" s="7"/>
    </row>
    <row r="121" spans="1:32" ht="49.5" hidden="1" x14ac:dyDescent="0.25">
      <c r="A121" s="88" t="s">
        <v>1261</v>
      </c>
      <c r="B121" s="88" t="s">
        <v>106</v>
      </c>
      <c r="C121" s="46">
        <v>129</v>
      </c>
      <c r="D121" s="88">
        <v>80111600</v>
      </c>
      <c r="E121" s="88"/>
      <c r="F121" s="88"/>
      <c r="G121" s="88" t="s">
        <v>255</v>
      </c>
      <c r="H121" s="88" t="s">
        <v>34</v>
      </c>
      <c r="I121" s="88" t="s">
        <v>1262</v>
      </c>
      <c r="J121" s="88" t="s">
        <v>27</v>
      </c>
      <c r="K121" s="88">
        <v>1</v>
      </c>
      <c r="L121" s="88" t="s">
        <v>53</v>
      </c>
      <c r="M121" s="88">
        <v>4</v>
      </c>
      <c r="N121" s="88" t="s">
        <v>29</v>
      </c>
      <c r="O121" s="88" t="s">
        <v>705</v>
      </c>
      <c r="P121" s="88" t="s">
        <v>43</v>
      </c>
      <c r="Q121" s="88">
        <v>0</v>
      </c>
      <c r="R121" s="88" t="s">
        <v>57</v>
      </c>
      <c r="S121" s="53">
        <v>3000000</v>
      </c>
      <c r="T121" s="53">
        <v>12000000</v>
      </c>
      <c r="U121" s="28">
        <v>12000000</v>
      </c>
      <c r="V121" s="88" t="s">
        <v>32</v>
      </c>
      <c r="W121" s="88" t="s">
        <v>33</v>
      </c>
      <c r="X121" s="88" t="s">
        <v>254</v>
      </c>
      <c r="Y121" s="89">
        <v>3009133992</v>
      </c>
      <c r="Z121" s="123" t="s">
        <v>564</v>
      </c>
      <c r="AA121" s="88"/>
      <c r="AB121" s="88" t="s">
        <v>106</v>
      </c>
      <c r="AC121" s="88" t="s">
        <v>695</v>
      </c>
      <c r="AD121" s="88" t="s">
        <v>696</v>
      </c>
      <c r="AE121" s="88"/>
      <c r="AF121" s="88"/>
    </row>
    <row r="122" spans="1:32" ht="99" hidden="1" x14ac:dyDescent="0.25">
      <c r="A122" s="7" t="s">
        <v>553</v>
      </c>
      <c r="B122" s="7" t="s">
        <v>106</v>
      </c>
      <c r="C122" s="8">
        <v>130</v>
      </c>
      <c r="D122" s="7">
        <v>80161500</v>
      </c>
      <c r="E122" s="7"/>
      <c r="F122" s="7"/>
      <c r="G122" s="7" t="s">
        <v>927</v>
      </c>
      <c r="H122" s="7" t="s">
        <v>201</v>
      </c>
      <c r="I122" s="7" t="s">
        <v>116</v>
      </c>
      <c r="J122" s="7" t="s">
        <v>53</v>
      </c>
      <c r="K122" s="7">
        <v>5</v>
      </c>
      <c r="L122" s="7" t="s">
        <v>28</v>
      </c>
      <c r="M122" s="7">
        <v>8</v>
      </c>
      <c r="N122" s="7" t="s">
        <v>193</v>
      </c>
      <c r="O122" s="7" t="s">
        <v>705</v>
      </c>
      <c r="P122" s="7" t="s">
        <v>30</v>
      </c>
      <c r="Q122" s="7">
        <v>1</v>
      </c>
      <c r="R122" s="7" t="s">
        <v>57</v>
      </c>
      <c r="S122" s="56">
        <v>0</v>
      </c>
      <c r="T122" s="56">
        <v>322100000</v>
      </c>
      <c r="U122" s="60">
        <f>+T122</f>
        <v>322100000</v>
      </c>
      <c r="V122" s="7" t="s">
        <v>32</v>
      </c>
      <c r="W122" s="7" t="s">
        <v>33</v>
      </c>
      <c r="X122" s="7" t="s">
        <v>254</v>
      </c>
      <c r="Y122" s="17">
        <v>3009133992</v>
      </c>
      <c r="Z122" s="24" t="s">
        <v>634</v>
      </c>
      <c r="AA122" s="7"/>
      <c r="AB122" s="7" t="s">
        <v>106</v>
      </c>
      <c r="AC122" s="7" t="s">
        <v>695</v>
      </c>
      <c r="AD122" s="7" t="s">
        <v>1824</v>
      </c>
      <c r="AE122" s="7"/>
      <c r="AF122" s="7"/>
    </row>
    <row r="123" spans="1:32" s="139" customFormat="1" ht="82.5" hidden="1" x14ac:dyDescent="0.25">
      <c r="A123" s="7" t="s">
        <v>554</v>
      </c>
      <c r="B123" s="7" t="s">
        <v>106</v>
      </c>
      <c r="C123" s="8">
        <v>131</v>
      </c>
      <c r="D123" s="7" t="s">
        <v>715</v>
      </c>
      <c r="E123" s="7"/>
      <c r="F123" s="7"/>
      <c r="G123" s="7" t="s">
        <v>928</v>
      </c>
      <c r="H123" s="7" t="s">
        <v>202</v>
      </c>
      <c r="I123" s="7"/>
      <c r="J123" s="7" t="s">
        <v>42</v>
      </c>
      <c r="K123" s="7">
        <v>3</v>
      </c>
      <c r="L123" s="7" t="s">
        <v>82</v>
      </c>
      <c r="M123" s="7">
        <v>4</v>
      </c>
      <c r="N123" s="7" t="s">
        <v>208</v>
      </c>
      <c r="O123" s="7" t="s">
        <v>708</v>
      </c>
      <c r="P123" s="7" t="s">
        <v>43</v>
      </c>
      <c r="Q123" s="7">
        <v>0</v>
      </c>
      <c r="R123" s="7" t="s">
        <v>57</v>
      </c>
      <c r="S123" s="56">
        <v>0</v>
      </c>
      <c r="T123" s="56">
        <v>269425000</v>
      </c>
      <c r="U123" s="60">
        <f>+T123</f>
        <v>269425000</v>
      </c>
      <c r="V123" s="7" t="s">
        <v>32</v>
      </c>
      <c r="W123" s="7" t="s">
        <v>33</v>
      </c>
      <c r="X123" s="7" t="s">
        <v>699</v>
      </c>
      <c r="Y123" s="17">
        <v>3009133992</v>
      </c>
      <c r="Z123" s="24" t="s">
        <v>239</v>
      </c>
      <c r="AA123" s="7"/>
      <c r="AB123" s="7" t="s">
        <v>106</v>
      </c>
      <c r="AC123" s="7" t="s">
        <v>570</v>
      </c>
      <c r="AD123" s="7" t="s">
        <v>1529</v>
      </c>
      <c r="AE123" s="7"/>
      <c r="AF123" s="7"/>
    </row>
    <row r="124" spans="1:32" ht="66" hidden="1" x14ac:dyDescent="0.25">
      <c r="A124" s="88" t="s">
        <v>555</v>
      </c>
      <c r="B124" s="88" t="s">
        <v>106</v>
      </c>
      <c r="C124" s="46">
        <v>132</v>
      </c>
      <c r="D124" s="88" t="s">
        <v>1548</v>
      </c>
      <c r="E124" s="88"/>
      <c r="F124" s="88"/>
      <c r="G124" s="88" t="s">
        <v>1537</v>
      </c>
      <c r="H124" s="88" t="s">
        <v>202</v>
      </c>
      <c r="I124" s="88"/>
      <c r="J124" s="88" t="s">
        <v>53</v>
      </c>
      <c r="K124" s="88">
        <v>5</v>
      </c>
      <c r="L124" s="88" t="s">
        <v>39</v>
      </c>
      <c r="M124" s="88">
        <v>2</v>
      </c>
      <c r="N124" s="88" t="s">
        <v>241</v>
      </c>
      <c r="O124" s="88" t="s">
        <v>707</v>
      </c>
      <c r="P124" s="88" t="s">
        <v>43</v>
      </c>
      <c r="Q124" s="88">
        <v>0</v>
      </c>
      <c r="R124" s="88" t="s">
        <v>57</v>
      </c>
      <c r="S124" s="53">
        <v>0</v>
      </c>
      <c r="T124" s="53">
        <v>58000000</v>
      </c>
      <c r="U124" s="28">
        <f>+T124</f>
        <v>58000000</v>
      </c>
      <c r="V124" s="88" t="s">
        <v>32</v>
      </c>
      <c r="W124" s="88" t="s">
        <v>33</v>
      </c>
      <c r="X124" s="88" t="s">
        <v>770</v>
      </c>
      <c r="Y124" s="89">
        <v>3009133992</v>
      </c>
      <c r="Z124" s="123" t="s">
        <v>771</v>
      </c>
      <c r="AA124" s="88"/>
      <c r="AB124" s="88" t="s">
        <v>106</v>
      </c>
      <c r="AC124" s="88" t="s">
        <v>570</v>
      </c>
      <c r="AD124" s="88" t="s">
        <v>248</v>
      </c>
      <c r="AE124" s="88"/>
      <c r="AF124" s="88"/>
    </row>
    <row r="125" spans="1:32" ht="115.5" hidden="1" x14ac:dyDescent="0.25">
      <c r="A125" s="88" t="s">
        <v>556</v>
      </c>
      <c r="B125" s="88" t="s">
        <v>106</v>
      </c>
      <c r="C125" s="46">
        <v>133</v>
      </c>
      <c r="D125" s="88" t="s">
        <v>715</v>
      </c>
      <c r="E125" s="88"/>
      <c r="F125" s="88"/>
      <c r="G125" s="88" t="s">
        <v>1547</v>
      </c>
      <c r="H125" s="88" t="s">
        <v>202</v>
      </c>
      <c r="I125" s="88"/>
      <c r="J125" s="88" t="s">
        <v>60</v>
      </c>
      <c r="K125" s="88">
        <v>6</v>
      </c>
      <c r="L125" s="88" t="s">
        <v>82</v>
      </c>
      <c r="M125" s="88">
        <v>3</v>
      </c>
      <c r="N125" s="88" t="s">
        <v>208</v>
      </c>
      <c r="O125" s="88" t="s">
        <v>708</v>
      </c>
      <c r="P125" s="88" t="s">
        <v>43</v>
      </c>
      <c r="Q125" s="88">
        <v>0</v>
      </c>
      <c r="R125" s="88" t="s">
        <v>57</v>
      </c>
      <c r="S125" s="53">
        <v>0</v>
      </c>
      <c r="T125" s="53">
        <v>218000000</v>
      </c>
      <c r="U125" s="28">
        <f>+T125</f>
        <v>218000000</v>
      </c>
      <c r="V125" s="88" t="s">
        <v>32</v>
      </c>
      <c r="W125" s="88" t="s">
        <v>33</v>
      </c>
      <c r="X125" s="88" t="s">
        <v>699</v>
      </c>
      <c r="Y125" s="89">
        <v>3009133992</v>
      </c>
      <c r="Z125" s="123" t="s">
        <v>239</v>
      </c>
      <c r="AA125" s="88"/>
      <c r="AB125" s="88" t="s">
        <v>106</v>
      </c>
      <c r="AC125" s="88" t="s">
        <v>570</v>
      </c>
      <c r="AD125" s="88" t="s">
        <v>1886</v>
      </c>
      <c r="AE125" s="88"/>
      <c r="AF125" s="88"/>
    </row>
    <row r="126" spans="1:32" s="156" customFormat="1" ht="82.5" hidden="1" x14ac:dyDescent="0.25">
      <c r="A126" s="12" t="s">
        <v>557</v>
      </c>
      <c r="B126" s="12" t="s">
        <v>106</v>
      </c>
      <c r="C126" s="13">
        <v>134</v>
      </c>
      <c r="D126" s="12" t="s">
        <v>715</v>
      </c>
      <c r="E126" s="12"/>
      <c r="F126" s="12"/>
      <c r="G126" s="12" t="s">
        <v>1546</v>
      </c>
      <c r="H126" s="12" t="s">
        <v>202</v>
      </c>
      <c r="I126" s="12"/>
      <c r="J126" s="12" t="s">
        <v>53</v>
      </c>
      <c r="K126" s="12">
        <v>5</v>
      </c>
      <c r="L126" s="12" t="s">
        <v>82</v>
      </c>
      <c r="M126" s="12">
        <v>3</v>
      </c>
      <c r="N126" s="12" t="s">
        <v>208</v>
      </c>
      <c r="O126" s="12" t="s">
        <v>708</v>
      </c>
      <c r="P126" s="12" t="s">
        <v>43</v>
      </c>
      <c r="Q126" s="12">
        <v>0</v>
      </c>
      <c r="R126" s="12" t="s">
        <v>57</v>
      </c>
      <c r="S126" s="57">
        <v>0</v>
      </c>
      <c r="T126" s="57">
        <v>148600000</v>
      </c>
      <c r="U126" s="61">
        <f>+T126</f>
        <v>148600000</v>
      </c>
      <c r="V126" s="12" t="s">
        <v>32</v>
      </c>
      <c r="W126" s="12" t="s">
        <v>33</v>
      </c>
      <c r="X126" s="12" t="s">
        <v>699</v>
      </c>
      <c r="Y126" s="18">
        <v>3009133992</v>
      </c>
      <c r="Z126" s="20" t="s">
        <v>239</v>
      </c>
      <c r="AA126" s="12"/>
      <c r="AB126" s="12" t="s">
        <v>106</v>
      </c>
      <c r="AC126" s="12" t="s">
        <v>299</v>
      </c>
      <c r="AD126" s="12" t="s">
        <v>1528</v>
      </c>
      <c r="AE126" s="12"/>
      <c r="AF126" s="12"/>
    </row>
    <row r="127" spans="1:32" ht="187.5" hidden="1" customHeight="1" x14ac:dyDescent="0.25">
      <c r="A127" s="88" t="s">
        <v>558</v>
      </c>
      <c r="B127" s="88" t="s">
        <v>106</v>
      </c>
      <c r="C127" s="46">
        <v>135</v>
      </c>
      <c r="D127" s="88" t="s">
        <v>624</v>
      </c>
      <c r="E127" s="88"/>
      <c r="F127" s="88"/>
      <c r="G127" s="88" t="s">
        <v>929</v>
      </c>
      <c r="H127" s="88" t="s">
        <v>202</v>
      </c>
      <c r="I127" s="88"/>
      <c r="J127" s="88" t="s">
        <v>39</v>
      </c>
      <c r="K127" s="88">
        <v>9</v>
      </c>
      <c r="L127" s="88" t="s">
        <v>28</v>
      </c>
      <c r="M127" s="88">
        <v>4</v>
      </c>
      <c r="N127" s="88" t="s">
        <v>241</v>
      </c>
      <c r="O127" s="88" t="s">
        <v>707</v>
      </c>
      <c r="P127" s="88" t="s">
        <v>43</v>
      </c>
      <c r="Q127" s="88">
        <v>0</v>
      </c>
      <c r="R127" s="88" t="s">
        <v>57</v>
      </c>
      <c r="S127" s="53">
        <v>0</v>
      </c>
      <c r="T127" s="53">
        <v>10000000</v>
      </c>
      <c r="U127" s="28">
        <v>10000000</v>
      </c>
      <c r="V127" s="88" t="s">
        <v>32</v>
      </c>
      <c r="W127" s="88" t="s">
        <v>33</v>
      </c>
      <c r="X127" s="88" t="s">
        <v>562</v>
      </c>
      <c r="Y127" s="89">
        <v>3009133992</v>
      </c>
      <c r="Z127" s="123" t="s">
        <v>563</v>
      </c>
      <c r="AA127" s="88"/>
      <c r="AB127" s="88" t="s">
        <v>106</v>
      </c>
      <c r="AC127" s="88" t="s">
        <v>299</v>
      </c>
      <c r="AD127" s="88" t="s">
        <v>1910</v>
      </c>
      <c r="AE127" s="88"/>
      <c r="AF127" s="88"/>
    </row>
    <row r="128" spans="1:32" ht="66" hidden="1" customHeight="1" x14ac:dyDescent="0.25">
      <c r="A128" s="88" t="s">
        <v>559</v>
      </c>
      <c r="B128" s="88" t="s">
        <v>106</v>
      </c>
      <c r="C128" s="46">
        <v>136</v>
      </c>
      <c r="D128" s="88" t="s">
        <v>715</v>
      </c>
      <c r="E128" s="88"/>
      <c r="F128" s="88"/>
      <c r="G128" s="88" t="s">
        <v>930</v>
      </c>
      <c r="H128" s="88" t="s">
        <v>202</v>
      </c>
      <c r="I128" s="88"/>
      <c r="J128" s="88" t="s">
        <v>60</v>
      </c>
      <c r="K128" s="88">
        <v>6</v>
      </c>
      <c r="L128" s="88" t="s">
        <v>82</v>
      </c>
      <c r="M128" s="88">
        <v>5</v>
      </c>
      <c r="N128" s="88" t="s">
        <v>300</v>
      </c>
      <c r="O128" s="88" t="s">
        <v>711</v>
      </c>
      <c r="P128" s="88" t="s">
        <v>43</v>
      </c>
      <c r="Q128" s="88">
        <v>0</v>
      </c>
      <c r="R128" s="88" t="s">
        <v>57</v>
      </c>
      <c r="S128" s="53">
        <v>0</v>
      </c>
      <c r="T128" s="53">
        <v>180000000</v>
      </c>
      <c r="U128" s="28">
        <f>+T128</f>
        <v>180000000</v>
      </c>
      <c r="V128" s="88" t="s">
        <v>32</v>
      </c>
      <c r="W128" s="88" t="s">
        <v>33</v>
      </c>
      <c r="X128" s="88" t="s">
        <v>699</v>
      </c>
      <c r="Y128" s="89">
        <v>3009133992</v>
      </c>
      <c r="Z128" s="123" t="s">
        <v>239</v>
      </c>
      <c r="AA128" s="88"/>
      <c r="AB128" s="88" t="s">
        <v>106</v>
      </c>
      <c r="AC128" s="88" t="s">
        <v>299</v>
      </c>
      <c r="AD128" s="88" t="s">
        <v>1887</v>
      </c>
      <c r="AE128" s="88"/>
      <c r="AF128" s="88"/>
    </row>
    <row r="129" spans="1:32" ht="144" hidden="1" customHeight="1" x14ac:dyDescent="0.25">
      <c r="A129" s="7" t="s">
        <v>626</v>
      </c>
      <c r="B129" s="7" t="s">
        <v>106</v>
      </c>
      <c r="C129" s="8">
        <v>138</v>
      </c>
      <c r="D129" s="7" t="s">
        <v>715</v>
      </c>
      <c r="E129" s="7"/>
      <c r="F129" s="7"/>
      <c r="G129" s="7" t="s">
        <v>1545</v>
      </c>
      <c r="H129" s="7" t="s">
        <v>202</v>
      </c>
      <c r="I129" s="7"/>
      <c r="J129" s="7" t="s">
        <v>60</v>
      </c>
      <c r="K129" s="7">
        <v>6</v>
      </c>
      <c r="L129" s="7" t="s">
        <v>62</v>
      </c>
      <c r="M129" s="7">
        <v>3</v>
      </c>
      <c r="N129" s="7" t="s">
        <v>208</v>
      </c>
      <c r="O129" s="7" t="s">
        <v>708</v>
      </c>
      <c r="P129" s="7" t="s">
        <v>43</v>
      </c>
      <c r="Q129" s="7">
        <v>0</v>
      </c>
      <c r="R129" s="7" t="s">
        <v>57</v>
      </c>
      <c r="S129" s="56"/>
      <c r="T129" s="56">
        <f>220000000+74602030</f>
        <v>294602030</v>
      </c>
      <c r="U129" s="60">
        <f>+T129</f>
        <v>294602030</v>
      </c>
      <c r="V129" s="7" t="s">
        <v>32</v>
      </c>
      <c r="W129" s="7" t="s">
        <v>33</v>
      </c>
      <c r="X129" s="7" t="s">
        <v>699</v>
      </c>
      <c r="Y129" s="7">
        <v>3009133992</v>
      </c>
      <c r="Z129" s="24" t="s">
        <v>239</v>
      </c>
      <c r="AA129" s="7"/>
      <c r="AB129" s="7" t="s">
        <v>106</v>
      </c>
      <c r="AC129" s="7" t="s">
        <v>299</v>
      </c>
      <c r="AD129" s="7" t="s">
        <v>1911</v>
      </c>
      <c r="AE129" s="7"/>
      <c r="AF129" s="7"/>
    </row>
    <row r="130" spans="1:32" s="171" customFormat="1" ht="147" hidden="1" customHeight="1" x14ac:dyDescent="0.25">
      <c r="A130" s="88" t="s">
        <v>1263</v>
      </c>
      <c r="B130" s="88" t="s">
        <v>172</v>
      </c>
      <c r="C130" s="46">
        <v>140</v>
      </c>
      <c r="D130" s="88">
        <v>80161500</v>
      </c>
      <c r="E130" s="88"/>
      <c r="F130" s="88"/>
      <c r="G130" s="88" t="s">
        <v>577</v>
      </c>
      <c r="H130" s="88" t="s">
        <v>26</v>
      </c>
      <c r="I130" s="88" t="s">
        <v>1264</v>
      </c>
      <c r="J130" s="88" t="s">
        <v>27</v>
      </c>
      <c r="K130" s="88">
        <v>1</v>
      </c>
      <c r="L130" s="88" t="s">
        <v>53</v>
      </c>
      <c r="M130" s="88">
        <v>4</v>
      </c>
      <c r="N130" s="88" t="s">
        <v>29</v>
      </c>
      <c r="O130" s="88" t="s">
        <v>705</v>
      </c>
      <c r="P130" s="88" t="s">
        <v>43</v>
      </c>
      <c r="Q130" s="88">
        <v>0</v>
      </c>
      <c r="R130" s="88" t="s">
        <v>57</v>
      </c>
      <c r="S130" s="53">
        <v>11000000</v>
      </c>
      <c r="T130" s="53">
        <v>44000000</v>
      </c>
      <c r="U130" s="28">
        <v>44000000</v>
      </c>
      <c r="V130" s="88" t="s">
        <v>32</v>
      </c>
      <c r="W130" s="88" t="s">
        <v>33</v>
      </c>
      <c r="X130" s="88" t="s">
        <v>1265</v>
      </c>
      <c r="Y130" s="89">
        <v>3009133992</v>
      </c>
      <c r="Z130" s="123" t="s">
        <v>1266</v>
      </c>
      <c r="AA130" s="88"/>
      <c r="AB130" s="88" t="s">
        <v>172</v>
      </c>
      <c r="AC130" s="88" t="s">
        <v>266</v>
      </c>
      <c r="AD130" s="88" t="s">
        <v>248</v>
      </c>
      <c r="AE130" s="88"/>
      <c r="AF130" s="88"/>
    </row>
    <row r="131" spans="1:32" s="171" customFormat="1" ht="100.5" hidden="1" customHeight="1" x14ac:dyDescent="0.25">
      <c r="A131" s="88" t="s">
        <v>1267</v>
      </c>
      <c r="B131" s="88" t="s">
        <v>172</v>
      </c>
      <c r="C131" s="46">
        <v>141</v>
      </c>
      <c r="D131" s="88">
        <v>80161500</v>
      </c>
      <c r="E131" s="88"/>
      <c r="F131" s="88"/>
      <c r="G131" s="88" t="s">
        <v>932</v>
      </c>
      <c r="H131" s="88" t="s">
        <v>34</v>
      </c>
      <c r="I131" s="88" t="s">
        <v>1268</v>
      </c>
      <c r="J131" s="88" t="s">
        <v>50</v>
      </c>
      <c r="K131" s="88">
        <v>2</v>
      </c>
      <c r="L131" s="88" t="s">
        <v>60</v>
      </c>
      <c r="M131" s="88">
        <v>4</v>
      </c>
      <c r="N131" s="88" t="s">
        <v>29</v>
      </c>
      <c r="O131" s="88" t="s">
        <v>705</v>
      </c>
      <c r="P131" s="88" t="s">
        <v>43</v>
      </c>
      <c r="Q131" s="88">
        <v>0</v>
      </c>
      <c r="R131" s="88" t="s">
        <v>57</v>
      </c>
      <c r="S131" s="53">
        <v>5500000</v>
      </c>
      <c r="T131" s="53">
        <v>22000000</v>
      </c>
      <c r="U131" s="28">
        <v>22000000</v>
      </c>
      <c r="V131" s="88" t="s">
        <v>32</v>
      </c>
      <c r="W131" s="88" t="s">
        <v>33</v>
      </c>
      <c r="X131" s="88" t="s">
        <v>573</v>
      </c>
      <c r="Y131" s="89">
        <v>3009133992</v>
      </c>
      <c r="Z131" s="123" t="s">
        <v>574</v>
      </c>
      <c r="AA131" s="88"/>
      <c r="AB131" s="88" t="s">
        <v>172</v>
      </c>
      <c r="AC131" s="88" t="s">
        <v>266</v>
      </c>
      <c r="AD131" s="88" t="s">
        <v>248</v>
      </c>
      <c r="AE131" s="88"/>
      <c r="AF131" s="88"/>
    </row>
    <row r="132" spans="1:32" s="171" customFormat="1" ht="66" hidden="1" customHeight="1" x14ac:dyDescent="0.25">
      <c r="A132" s="88" t="s">
        <v>1269</v>
      </c>
      <c r="B132" s="88" t="s">
        <v>172</v>
      </c>
      <c r="C132" s="46">
        <v>142</v>
      </c>
      <c r="D132" s="88">
        <v>80161500</v>
      </c>
      <c r="E132" s="88"/>
      <c r="F132" s="88"/>
      <c r="G132" s="88" t="s">
        <v>578</v>
      </c>
      <c r="H132" s="88" t="s">
        <v>26</v>
      </c>
      <c r="I132" s="88" t="s">
        <v>1270</v>
      </c>
      <c r="J132" s="5" t="s">
        <v>27</v>
      </c>
      <c r="K132" s="88">
        <v>1</v>
      </c>
      <c r="L132" s="88" t="s">
        <v>53</v>
      </c>
      <c r="M132" s="88">
        <v>4</v>
      </c>
      <c r="N132" s="88" t="s">
        <v>29</v>
      </c>
      <c r="O132" s="88" t="s">
        <v>705</v>
      </c>
      <c r="P132" s="88" t="s">
        <v>43</v>
      </c>
      <c r="Q132" s="88">
        <v>0</v>
      </c>
      <c r="R132" s="88" t="s">
        <v>57</v>
      </c>
      <c r="S132" s="53">
        <v>6000000</v>
      </c>
      <c r="T132" s="53">
        <v>24000000</v>
      </c>
      <c r="U132" s="28">
        <v>24000000</v>
      </c>
      <c r="V132" s="88" t="s">
        <v>32</v>
      </c>
      <c r="W132" s="88" t="s">
        <v>33</v>
      </c>
      <c r="X132" s="88" t="s">
        <v>573</v>
      </c>
      <c r="Y132" s="89">
        <v>3009133992</v>
      </c>
      <c r="Z132" s="123" t="s">
        <v>574</v>
      </c>
      <c r="AA132" s="88"/>
      <c r="AB132" s="88" t="s">
        <v>172</v>
      </c>
      <c r="AC132" s="88" t="s">
        <v>266</v>
      </c>
      <c r="AD132" s="88" t="s">
        <v>248</v>
      </c>
      <c r="AE132" s="88"/>
      <c r="AF132" s="88"/>
    </row>
    <row r="133" spans="1:32" s="171" customFormat="1" ht="60" hidden="1" customHeight="1" x14ac:dyDescent="0.25">
      <c r="A133" s="88" t="s">
        <v>1271</v>
      </c>
      <c r="B133" s="88" t="s">
        <v>172</v>
      </c>
      <c r="C133" s="46">
        <v>143</v>
      </c>
      <c r="D133" s="88">
        <v>80161500</v>
      </c>
      <c r="E133" s="88"/>
      <c r="F133" s="88"/>
      <c r="G133" s="88" t="s">
        <v>933</v>
      </c>
      <c r="H133" s="88" t="s">
        <v>26</v>
      </c>
      <c r="I133" s="88" t="s">
        <v>1272</v>
      </c>
      <c r="J133" s="5" t="s">
        <v>50</v>
      </c>
      <c r="K133" s="88">
        <v>2</v>
      </c>
      <c r="L133" s="88" t="s">
        <v>60</v>
      </c>
      <c r="M133" s="88">
        <v>4</v>
      </c>
      <c r="N133" s="88" t="s">
        <v>29</v>
      </c>
      <c r="O133" s="88" t="s">
        <v>705</v>
      </c>
      <c r="P133" s="88" t="s">
        <v>43</v>
      </c>
      <c r="Q133" s="88">
        <v>0</v>
      </c>
      <c r="R133" s="88" t="s">
        <v>57</v>
      </c>
      <c r="S133" s="53">
        <v>7000000</v>
      </c>
      <c r="T133" s="53">
        <v>28000000</v>
      </c>
      <c r="U133" s="28">
        <v>28000000</v>
      </c>
      <c r="V133" s="88" t="s">
        <v>32</v>
      </c>
      <c r="W133" s="88" t="s">
        <v>33</v>
      </c>
      <c r="X133" s="88" t="s">
        <v>573</v>
      </c>
      <c r="Y133" s="89">
        <v>3009133992</v>
      </c>
      <c r="Z133" s="123" t="s">
        <v>574</v>
      </c>
      <c r="AA133" s="88"/>
      <c r="AB133" s="88" t="s">
        <v>172</v>
      </c>
      <c r="AC133" s="88" t="s">
        <v>266</v>
      </c>
      <c r="AD133" s="88" t="s">
        <v>248</v>
      </c>
      <c r="AE133" s="88"/>
      <c r="AF133" s="88"/>
    </row>
    <row r="134" spans="1:32" s="171" customFormat="1" ht="49.5" hidden="1" x14ac:dyDescent="0.25">
      <c r="A134" s="88" t="s">
        <v>220</v>
      </c>
      <c r="B134" s="88" t="s">
        <v>172</v>
      </c>
      <c r="C134" s="46">
        <v>144</v>
      </c>
      <c r="D134" s="88">
        <v>80161500</v>
      </c>
      <c r="E134" s="88"/>
      <c r="F134" s="88"/>
      <c r="G134" s="88" t="s">
        <v>934</v>
      </c>
      <c r="H134" s="88" t="s">
        <v>26</v>
      </c>
      <c r="I134" s="88" t="s">
        <v>41</v>
      </c>
      <c r="J134" s="88" t="s">
        <v>42</v>
      </c>
      <c r="K134" s="88">
        <v>3</v>
      </c>
      <c r="L134" s="88" t="s">
        <v>144</v>
      </c>
      <c r="M134" s="88">
        <v>4</v>
      </c>
      <c r="N134" s="88" t="s">
        <v>29</v>
      </c>
      <c r="O134" s="88" t="s">
        <v>705</v>
      </c>
      <c r="P134" s="88" t="s">
        <v>43</v>
      </c>
      <c r="Q134" s="88">
        <v>0</v>
      </c>
      <c r="R134" s="88" t="s">
        <v>57</v>
      </c>
      <c r="S134" s="53">
        <v>8000000</v>
      </c>
      <c r="T134" s="53">
        <v>32000000</v>
      </c>
      <c r="U134" s="28">
        <v>32000000</v>
      </c>
      <c r="V134" s="88" t="s">
        <v>32</v>
      </c>
      <c r="W134" s="88" t="s">
        <v>33</v>
      </c>
      <c r="X134" s="88" t="s">
        <v>573</v>
      </c>
      <c r="Y134" s="89">
        <v>3009133992</v>
      </c>
      <c r="Z134" s="123" t="s">
        <v>574</v>
      </c>
      <c r="AA134" s="88"/>
      <c r="AB134" s="88" t="s">
        <v>172</v>
      </c>
      <c r="AC134" s="88" t="s">
        <v>266</v>
      </c>
      <c r="AD134" s="88" t="s">
        <v>248</v>
      </c>
      <c r="AE134" s="88"/>
      <c r="AF134" s="88"/>
    </row>
    <row r="135" spans="1:32" s="171" customFormat="1" ht="99" hidden="1" customHeight="1" x14ac:dyDescent="0.25">
      <c r="A135" s="88" t="s">
        <v>221</v>
      </c>
      <c r="B135" s="88" t="s">
        <v>172</v>
      </c>
      <c r="C135" s="46">
        <v>145</v>
      </c>
      <c r="D135" s="88">
        <v>80161500</v>
      </c>
      <c r="E135" s="88"/>
      <c r="F135" s="88"/>
      <c r="G135" s="88" t="s">
        <v>1574</v>
      </c>
      <c r="H135" s="88" t="s">
        <v>26</v>
      </c>
      <c r="I135" s="88" t="s">
        <v>1632</v>
      </c>
      <c r="J135" s="88" t="s">
        <v>53</v>
      </c>
      <c r="K135" s="88">
        <v>5</v>
      </c>
      <c r="L135" s="88" t="s">
        <v>28</v>
      </c>
      <c r="M135" s="88">
        <v>7.7</v>
      </c>
      <c r="N135" s="88" t="s">
        <v>29</v>
      </c>
      <c r="O135" s="88" t="s">
        <v>705</v>
      </c>
      <c r="P135" s="88" t="s">
        <v>43</v>
      </c>
      <c r="Q135" s="88">
        <v>0</v>
      </c>
      <c r="R135" s="88" t="s">
        <v>57</v>
      </c>
      <c r="S135" s="53">
        <v>7000000</v>
      </c>
      <c r="T135" s="53">
        <f>+M135*S135</f>
        <v>53900000</v>
      </c>
      <c r="U135" s="28">
        <f>+T135</f>
        <v>53900000</v>
      </c>
      <c r="V135" s="88" t="s">
        <v>32</v>
      </c>
      <c r="W135" s="88" t="s">
        <v>33</v>
      </c>
      <c r="X135" s="88" t="s">
        <v>573</v>
      </c>
      <c r="Y135" s="89">
        <v>3009133992</v>
      </c>
      <c r="Z135" s="123" t="s">
        <v>574</v>
      </c>
      <c r="AA135" s="88"/>
      <c r="AB135" s="88" t="s">
        <v>172</v>
      </c>
      <c r="AC135" s="88" t="s">
        <v>266</v>
      </c>
      <c r="AD135" s="88" t="s">
        <v>1576</v>
      </c>
      <c r="AE135" s="88"/>
      <c r="AF135" s="88"/>
    </row>
    <row r="136" spans="1:32" s="172" customFormat="1" ht="66" hidden="1" customHeight="1" x14ac:dyDescent="0.25">
      <c r="A136" s="88" t="s">
        <v>1273</v>
      </c>
      <c r="B136" s="88" t="s">
        <v>172</v>
      </c>
      <c r="C136" s="46">
        <v>146</v>
      </c>
      <c r="D136" s="88">
        <v>80161500</v>
      </c>
      <c r="E136" s="88"/>
      <c r="F136" s="88"/>
      <c r="G136" s="88" t="s">
        <v>735</v>
      </c>
      <c r="H136" s="88" t="s">
        <v>26</v>
      </c>
      <c r="I136" s="88" t="s">
        <v>1274</v>
      </c>
      <c r="J136" s="88" t="s">
        <v>50</v>
      </c>
      <c r="K136" s="88">
        <v>2</v>
      </c>
      <c r="L136" s="88" t="s">
        <v>60</v>
      </c>
      <c r="M136" s="88">
        <v>4</v>
      </c>
      <c r="N136" s="88" t="s">
        <v>29</v>
      </c>
      <c r="O136" s="88" t="s">
        <v>705</v>
      </c>
      <c r="P136" s="88" t="s">
        <v>43</v>
      </c>
      <c r="Q136" s="88">
        <v>0</v>
      </c>
      <c r="R136" s="88" t="s">
        <v>57</v>
      </c>
      <c r="S136" s="53">
        <v>8000000</v>
      </c>
      <c r="T136" s="53">
        <v>32000000</v>
      </c>
      <c r="U136" s="28">
        <v>32000000</v>
      </c>
      <c r="V136" s="88" t="s">
        <v>32</v>
      </c>
      <c r="W136" s="88" t="s">
        <v>33</v>
      </c>
      <c r="X136" s="88" t="s">
        <v>573</v>
      </c>
      <c r="Y136" s="89">
        <v>3009133992</v>
      </c>
      <c r="Z136" s="123" t="s">
        <v>574</v>
      </c>
      <c r="AA136" s="88"/>
      <c r="AB136" s="88" t="s">
        <v>172</v>
      </c>
      <c r="AC136" s="88" t="s">
        <v>266</v>
      </c>
      <c r="AD136" s="88" t="s">
        <v>248</v>
      </c>
      <c r="AE136" s="88"/>
      <c r="AF136" s="88"/>
    </row>
    <row r="137" spans="1:32" ht="55.15" hidden="1" customHeight="1" x14ac:dyDescent="0.25">
      <c r="A137" s="88" t="s">
        <v>223</v>
      </c>
      <c r="B137" s="88" t="s">
        <v>172</v>
      </c>
      <c r="C137" s="46">
        <v>147</v>
      </c>
      <c r="D137" s="88">
        <v>80161500</v>
      </c>
      <c r="E137" s="88"/>
      <c r="F137" s="88"/>
      <c r="G137" s="88" t="s">
        <v>935</v>
      </c>
      <c r="H137" s="88" t="s">
        <v>674</v>
      </c>
      <c r="I137" s="88" t="s">
        <v>727</v>
      </c>
      <c r="J137" s="88" t="s">
        <v>60</v>
      </c>
      <c r="K137" s="88">
        <v>6</v>
      </c>
      <c r="L137" s="88" t="s">
        <v>28</v>
      </c>
      <c r="M137" s="88">
        <v>6.5</v>
      </c>
      <c r="N137" s="88" t="s">
        <v>29</v>
      </c>
      <c r="O137" s="88" t="s">
        <v>705</v>
      </c>
      <c r="P137" s="88" t="s">
        <v>43</v>
      </c>
      <c r="Q137" s="88">
        <v>0</v>
      </c>
      <c r="R137" s="88" t="s">
        <v>57</v>
      </c>
      <c r="S137" s="53">
        <v>7000000</v>
      </c>
      <c r="T137" s="53">
        <f>+M137*S137</f>
        <v>45500000</v>
      </c>
      <c r="U137" s="28">
        <f>+T137</f>
        <v>45500000</v>
      </c>
      <c r="V137" s="88" t="s">
        <v>32</v>
      </c>
      <c r="W137" s="88" t="s">
        <v>33</v>
      </c>
      <c r="X137" s="88" t="s">
        <v>573</v>
      </c>
      <c r="Y137" s="89">
        <v>3009133992</v>
      </c>
      <c r="Z137" s="123" t="s">
        <v>574</v>
      </c>
      <c r="AA137" s="88"/>
      <c r="AB137" s="88" t="s">
        <v>172</v>
      </c>
      <c r="AC137" s="88" t="s">
        <v>266</v>
      </c>
      <c r="AD137" s="88" t="s">
        <v>1863</v>
      </c>
      <c r="AE137" s="88"/>
      <c r="AF137" s="88"/>
    </row>
    <row r="138" spans="1:32" ht="55.15" hidden="1" customHeight="1" x14ac:dyDescent="0.25">
      <c r="A138" s="88" t="s">
        <v>596</v>
      </c>
      <c r="B138" s="88" t="s">
        <v>172</v>
      </c>
      <c r="C138" s="46">
        <v>148</v>
      </c>
      <c r="D138" s="88">
        <v>80161500</v>
      </c>
      <c r="E138" s="88"/>
      <c r="F138" s="88"/>
      <c r="G138" s="88" t="s">
        <v>1460</v>
      </c>
      <c r="H138" s="88" t="s">
        <v>26</v>
      </c>
      <c r="I138" s="88" t="s">
        <v>579</v>
      </c>
      <c r="J138" s="88" t="s">
        <v>42</v>
      </c>
      <c r="K138" s="88">
        <v>3</v>
      </c>
      <c r="L138" s="88" t="s">
        <v>28</v>
      </c>
      <c r="M138" s="88">
        <v>9.5</v>
      </c>
      <c r="N138" s="88" t="s">
        <v>29</v>
      </c>
      <c r="O138" s="88" t="s">
        <v>705</v>
      </c>
      <c r="P138" s="88" t="s">
        <v>43</v>
      </c>
      <c r="Q138" s="88">
        <v>0</v>
      </c>
      <c r="R138" s="88" t="s">
        <v>57</v>
      </c>
      <c r="S138" s="53">
        <v>7000000</v>
      </c>
      <c r="T138" s="53">
        <f>+M138*S138</f>
        <v>66500000</v>
      </c>
      <c r="U138" s="28">
        <f>+T138</f>
        <v>66500000</v>
      </c>
      <c r="V138" s="88" t="s">
        <v>32</v>
      </c>
      <c r="W138" s="88" t="s">
        <v>33</v>
      </c>
      <c r="X138" s="88" t="s">
        <v>573</v>
      </c>
      <c r="Y138" s="88">
        <v>3009133992</v>
      </c>
      <c r="Z138" s="123" t="s">
        <v>574</v>
      </c>
      <c r="AA138" s="88"/>
      <c r="AB138" s="88" t="s">
        <v>172</v>
      </c>
      <c r="AC138" s="88" t="s">
        <v>266</v>
      </c>
      <c r="AD138" s="88" t="s">
        <v>1484</v>
      </c>
      <c r="AE138" s="88"/>
      <c r="AF138" s="88"/>
    </row>
    <row r="139" spans="1:32" s="139" customFormat="1" ht="189.75" hidden="1" customHeight="1" x14ac:dyDescent="0.25">
      <c r="A139" s="88" t="s">
        <v>597</v>
      </c>
      <c r="B139" s="88" t="s">
        <v>172</v>
      </c>
      <c r="C139" s="46">
        <v>149</v>
      </c>
      <c r="D139" s="88">
        <v>80161500</v>
      </c>
      <c r="E139" s="88"/>
      <c r="F139" s="88"/>
      <c r="G139" s="88" t="s">
        <v>936</v>
      </c>
      <c r="H139" s="88" t="s">
        <v>34</v>
      </c>
      <c r="I139" s="88" t="s">
        <v>580</v>
      </c>
      <c r="J139" s="88" t="s">
        <v>60</v>
      </c>
      <c r="K139" s="88">
        <v>6</v>
      </c>
      <c r="L139" s="88" t="s">
        <v>28</v>
      </c>
      <c r="M139" s="88">
        <v>6.5</v>
      </c>
      <c r="N139" s="88" t="s">
        <v>29</v>
      </c>
      <c r="O139" s="88" t="s">
        <v>705</v>
      </c>
      <c r="P139" s="88" t="s">
        <v>43</v>
      </c>
      <c r="Q139" s="88">
        <v>0</v>
      </c>
      <c r="R139" s="88" t="s">
        <v>57</v>
      </c>
      <c r="S139" s="53">
        <v>4500000</v>
      </c>
      <c r="T139" s="53">
        <f>+M139*S139</f>
        <v>29250000</v>
      </c>
      <c r="U139" s="28">
        <f>+T139</f>
        <v>29250000</v>
      </c>
      <c r="V139" s="88" t="s">
        <v>32</v>
      </c>
      <c r="W139" s="88" t="s">
        <v>33</v>
      </c>
      <c r="X139" s="88" t="s">
        <v>573</v>
      </c>
      <c r="Y139" s="89">
        <v>3009133992</v>
      </c>
      <c r="Z139" s="123" t="s">
        <v>574</v>
      </c>
      <c r="AA139" s="88"/>
      <c r="AB139" s="88" t="s">
        <v>172</v>
      </c>
      <c r="AC139" s="88" t="s">
        <v>266</v>
      </c>
      <c r="AD139" s="88" t="s">
        <v>1864</v>
      </c>
      <c r="AE139" s="88"/>
      <c r="AF139" s="88"/>
    </row>
    <row r="140" spans="1:32" ht="264" hidden="1" x14ac:dyDescent="0.25">
      <c r="A140" s="88" t="s">
        <v>224</v>
      </c>
      <c r="B140" s="88" t="s">
        <v>172</v>
      </c>
      <c r="C140" s="46">
        <v>150</v>
      </c>
      <c r="D140" s="88">
        <v>80161500</v>
      </c>
      <c r="E140" s="88"/>
      <c r="F140" s="88"/>
      <c r="G140" s="88" t="s">
        <v>1938</v>
      </c>
      <c r="H140" s="88" t="s">
        <v>740</v>
      </c>
      <c r="I140" s="88" t="s">
        <v>1918</v>
      </c>
      <c r="J140" s="149" t="s">
        <v>144</v>
      </c>
      <c r="K140" s="88">
        <v>7</v>
      </c>
      <c r="L140" s="88" t="s">
        <v>28</v>
      </c>
      <c r="M140" s="88">
        <v>5.9</v>
      </c>
      <c r="N140" s="88" t="s">
        <v>29</v>
      </c>
      <c r="O140" s="88" t="s">
        <v>705</v>
      </c>
      <c r="P140" s="88" t="s">
        <v>43</v>
      </c>
      <c r="Q140" s="88">
        <v>0</v>
      </c>
      <c r="R140" s="88" t="s">
        <v>57</v>
      </c>
      <c r="S140" s="53">
        <v>4000000</v>
      </c>
      <c r="T140" s="53">
        <f>+M140*S140</f>
        <v>23600000</v>
      </c>
      <c r="U140" s="28">
        <f>+T140</f>
        <v>23600000</v>
      </c>
      <c r="V140" s="88" t="s">
        <v>32</v>
      </c>
      <c r="W140" s="88" t="s">
        <v>33</v>
      </c>
      <c r="X140" s="88" t="s">
        <v>573</v>
      </c>
      <c r="Y140" s="89">
        <v>3009133992</v>
      </c>
      <c r="Z140" s="123" t="s">
        <v>574</v>
      </c>
      <c r="AA140" s="88"/>
      <c r="AB140" s="88" t="s">
        <v>172</v>
      </c>
      <c r="AC140" s="88" t="s">
        <v>266</v>
      </c>
      <c r="AD140" s="88" t="s">
        <v>1957</v>
      </c>
      <c r="AE140" s="88"/>
      <c r="AF140" s="88"/>
    </row>
    <row r="141" spans="1:32" ht="49.5" hidden="1" x14ac:dyDescent="0.25">
      <c r="A141" s="88" t="s">
        <v>1275</v>
      </c>
      <c r="B141" s="88" t="s">
        <v>172</v>
      </c>
      <c r="C141" s="46">
        <v>151</v>
      </c>
      <c r="D141" s="88">
        <v>80161500</v>
      </c>
      <c r="E141" s="88"/>
      <c r="F141" s="88"/>
      <c r="G141" s="88" t="s">
        <v>937</v>
      </c>
      <c r="H141" s="88" t="s">
        <v>26</v>
      </c>
      <c r="I141" s="88" t="s">
        <v>1276</v>
      </c>
      <c r="J141" s="5" t="s">
        <v>50</v>
      </c>
      <c r="K141" s="88">
        <v>2</v>
      </c>
      <c r="L141" s="88" t="s">
        <v>60</v>
      </c>
      <c r="M141" s="88">
        <v>4</v>
      </c>
      <c r="N141" s="88" t="s">
        <v>29</v>
      </c>
      <c r="O141" s="88" t="s">
        <v>705</v>
      </c>
      <c r="P141" s="88" t="s">
        <v>43</v>
      </c>
      <c r="Q141" s="88">
        <v>0</v>
      </c>
      <c r="R141" s="88" t="s">
        <v>57</v>
      </c>
      <c r="S141" s="53">
        <v>5500000</v>
      </c>
      <c r="T141" s="53">
        <v>22000000</v>
      </c>
      <c r="U141" s="28">
        <v>22000000</v>
      </c>
      <c r="V141" s="88" t="s">
        <v>32</v>
      </c>
      <c r="W141" s="88" t="s">
        <v>33</v>
      </c>
      <c r="X141" s="88" t="s">
        <v>573</v>
      </c>
      <c r="Y141" s="89">
        <v>3009133992</v>
      </c>
      <c r="Z141" s="123" t="s">
        <v>574</v>
      </c>
      <c r="AA141" s="88"/>
      <c r="AB141" s="88" t="s">
        <v>172</v>
      </c>
      <c r="AC141" s="88" t="s">
        <v>266</v>
      </c>
      <c r="AD141" s="88" t="s">
        <v>248</v>
      </c>
      <c r="AE141" s="88"/>
      <c r="AF141" s="88"/>
    </row>
    <row r="142" spans="1:32" s="139" customFormat="1" ht="126" hidden="1" customHeight="1" x14ac:dyDescent="0.25">
      <c r="A142" s="88" t="s">
        <v>225</v>
      </c>
      <c r="B142" s="88" t="s">
        <v>172</v>
      </c>
      <c r="C142" s="46">
        <v>152</v>
      </c>
      <c r="D142" s="88">
        <v>80161500</v>
      </c>
      <c r="E142" s="88"/>
      <c r="F142" s="88"/>
      <c r="G142" s="88" t="s">
        <v>1473</v>
      </c>
      <c r="H142" s="88" t="s">
        <v>34</v>
      </c>
      <c r="I142" s="88" t="s">
        <v>1438</v>
      </c>
      <c r="J142" s="88" t="s">
        <v>58</v>
      </c>
      <c r="K142" s="88">
        <v>4</v>
      </c>
      <c r="L142" s="88" t="s">
        <v>28</v>
      </c>
      <c r="M142" s="88">
        <v>9</v>
      </c>
      <c r="N142" s="88" t="s">
        <v>29</v>
      </c>
      <c r="O142" s="88" t="s">
        <v>705</v>
      </c>
      <c r="P142" s="88" t="s">
        <v>43</v>
      </c>
      <c r="Q142" s="88">
        <v>0</v>
      </c>
      <c r="R142" s="88" t="s">
        <v>57</v>
      </c>
      <c r="S142" s="53">
        <v>3500000</v>
      </c>
      <c r="T142" s="53">
        <f>+M142*S142</f>
        <v>31500000</v>
      </c>
      <c r="U142" s="28">
        <f>+T142</f>
        <v>31500000</v>
      </c>
      <c r="V142" s="88" t="s">
        <v>32</v>
      </c>
      <c r="W142" s="88" t="s">
        <v>33</v>
      </c>
      <c r="X142" s="88" t="s">
        <v>573</v>
      </c>
      <c r="Y142" s="88">
        <v>3009133992</v>
      </c>
      <c r="Z142" s="123" t="s">
        <v>574</v>
      </c>
      <c r="AA142" s="88"/>
      <c r="AB142" s="88" t="s">
        <v>172</v>
      </c>
      <c r="AC142" s="88" t="s">
        <v>266</v>
      </c>
      <c r="AD142" s="88" t="s">
        <v>1538</v>
      </c>
      <c r="AE142" s="88"/>
      <c r="AF142" s="88"/>
    </row>
    <row r="143" spans="1:32" ht="128.25" hidden="1" customHeight="1" x14ac:dyDescent="0.25">
      <c r="A143" s="88" t="s">
        <v>226</v>
      </c>
      <c r="B143" s="88" t="s">
        <v>172</v>
      </c>
      <c r="C143" s="46">
        <v>153</v>
      </c>
      <c r="D143" s="88">
        <v>80161500</v>
      </c>
      <c r="E143" s="88"/>
      <c r="F143" s="88"/>
      <c r="G143" s="88" t="s">
        <v>1471</v>
      </c>
      <c r="H143" s="88" t="s">
        <v>26</v>
      </c>
      <c r="I143" s="88" t="s">
        <v>1636</v>
      </c>
      <c r="J143" s="88" t="s">
        <v>53</v>
      </c>
      <c r="K143" s="88">
        <v>5</v>
      </c>
      <c r="L143" s="88" t="s">
        <v>28</v>
      </c>
      <c r="M143" s="88">
        <v>8</v>
      </c>
      <c r="N143" s="88" t="s">
        <v>29</v>
      </c>
      <c r="O143" s="88" t="s">
        <v>705</v>
      </c>
      <c r="P143" s="88" t="s">
        <v>43</v>
      </c>
      <c r="Q143" s="88">
        <v>0</v>
      </c>
      <c r="R143" s="88" t="s">
        <v>57</v>
      </c>
      <c r="S143" s="53">
        <v>7000000</v>
      </c>
      <c r="T143" s="53">
        <f>+S143*M143</f>
        <v>56000000</v>
      </c>
      <c r="U143" s="28">
        <f>+T143</f>
        <v>56000000</v>
      </c>
      <c r="V143" s="88" t="s">
        <v>32</v>
      </c>
      <c r="W143" s="88" t="s">
        <v>33</v>
      </c>
      <c r="X143" s="88" t="s">
        <v>573</v>
      </c>
      <c r="Y143" s="88">
        <v>3009133992</v>
      </c>
      <c r="Z143" s="123" t="s">
        <v>574</v>
      </c>
      <c r="AA143" s="88"/>
      <c r="AB143" s="88" t="s">
        <v>172</v>
      </c>
      <c r="AC143" s="88" t="s">
        <v>266</v>
      </c>
      <c r="AD143" s="88" t="s">
        <v>1519</v>
      </c>
      <c r="AE143" s="88"/>
      <c r="AF143" s="88"/>
    </row>
    <row r="144" spans="1:32" ht="162" hidden="1" customHeight="1" x14ac:dyDescent="0.25">
      <c r="A144" s="88" t="s">
        <v>227</v>
      </c>
      <c r="B144" s="88" t="s">
        <v>172</v>
      </c>
      <c r="C144" s="46">
        <v>154</v>
      </c>
      <c r="D144" s="88">
        <v>80161500</v>
      </c>
      <c r="E144" s="88"/>
      <c r="F144" s="88"/>
      <c r="G144" s="88" t="s">
        <v>1472</v>
      </c>
      <c r="H144" s="88" t="s">
        <v>26</v>
      </c>
      <c r="I144" s="88" t="s">
        <v>41</v>
      </c>
      <c r="J144" s="88" t="s">
        <v>58</v>
      </c>
      <c r="K144" s="88">
        <v>4</v>
      </c>
      <c r="L144" s="88" t="s">
        <v>28</v>
      </c>
      <c r="M144" s="88">
        <v>8.5</v>
      </c>
      <c r="N144" s="88" t="s">
        <v>29</v>
      </c>
      <c r="O144" s="88" t="s">
        <v>705</v>
      </c>
      <c r="P144" s="88" t="s">
        <v>43</v>
      </c>
      <c r="Q144" s="88">
        <v>0</v>
      </c>
      <c r="R144" s="88" t="s">
        <v>57</v>
      </c>
      <c r="S144" s="53">
        <v>7000000</v>
      </c>
      <c r="T144" s="53">
        <f>+S144*M144</f>
        <v>59500000</v>
      </c>
      <c r="U144" s="28">
        <f>+T144</f>
        <v>59500000</v>
      </c>
      <c r="V144" s="88" t="s">
        <v>32</v>
      </c>
      <c r="W144" s="88" t="s">
        <v>33</v>
      </c>
      <c r="X144" s="88" t="s">
        <v>573</v>
      </c>
      <c r="Y144" s="88">
        <v>3009133992</v>
      </c>
      <c r="Z144" s="123" t="s">
        <v>574</v>
      </c>
      <c r="AA144" s="88"/>
      <c r="AB144" s="88" t="s">
        <v>172</v>
      </c>
      <c r="AC144" s="88" t="s">
        <v>266</v>
      </c>
      <c r="AD144" s="88" t="s">
        <v>1520</v>
      </c>
      <c r="AE144" s="88"/>
      <c r="AF144" s="88"/>
    </row>
    <row r="145" spans="1:32" ht="192.75" hidden="1" customHeight="1" x14ac:dyDescent="0.25">
      <c r="A145" s="7" t="s">
        <v>228</v>
      </c>
      <c r="B145" s="7" t="s">
        <v>172</v>
      </c>
      <c r="C145" s="8">
        <v>155</v>
      </c>
      <c r="D145" s="7" t="s">
        <v>210</v>
      </c>
      <c r="E145" s="7"/>
      <c r="F145" s="7"/>
      <c r="G145" s="7" t="s">
        <v>938</v>
      </c>
      <c r="H145" s="7" t="s">
        <v>213</v>
      </c>
      <c r="I145" s="7"/>
      <c r="J145" s="7" t="s">
        <v>58</v>
      </c>
      <c r="K145" s="7">
        <v>4</v>
      </c>
      <c r="L145" s="7" t="s">
        <v>28</v>
      </c>
      <c r="M145" s="7">
        <v>9</v>
      </c>
      <c r="N145" s="7" t="s">
        <v>193</v>
      </c>
      <c r="O145" s="7" t="s">
        <v>705</v>
      </c>
      <c r="P145" s="7" t="s">
        <v>43</v>
      </c>
      <c r="Q145" s="7">
        <v>0</v>
      </c>
      <c r="R145" s="7" t="s">
        <v>57</v>
      </c>
      <c r="S145" s="56">
        <v>0</v>
      </c>
      <c r="T145" s="56">
        <v>130000000</v>
      </c>
      <c r="U145" s="60">
        <f>+T145</f>
        <v>130000000</v>
      </c>
      <c r="V145" s="7" t="s">
        <v>32</v>
      </c>
      <c r="W145" s="7" t="s">
        <v>33</v>
      </c>
      <c r="X145" s="7" t="s">
        <v>573</v>
      </c>
      <c r="Y145" s="17">
        <v>3009133992</v>
      </c>
      <c r="Z145" s="24" t="s">
        <v>574</v>
      </c>
      <c r="AA145" s="7"/>
      <c r="AB145" s="7" t="s">
        <v>172</v>
      </c>
      <c r="AC145" s="7" t="s">
        <v>605</v>
      </c>
      <c r="AD145" s="7" t="s">
        <v>1535</v>
      </c>
      <c r="AE145" s="7"/>
      <c r="AF145" s="7"/>
    </row>
    <row r="146" spans="1:32" ht="138" hidden="1" customHeight="1" x14ac:dyDescent="0.25">
      <c r="A146" s="88" t="s">
        <v>229</v>
      </c>
      <c r="B146" s="88" t="s">
        <v>172</v>
      </c>
      <c r="C146" s="46">
        <v>156</v>
      </c>
      <c r="D146" s="88" t="s">
        <v>214</v>
      </c>
      <c r="E146" s="88"/>
      <c r="F146" s="88"/>
      <c r="G146" s="88" t="s">
        <v>939</v>
      </c>
      <c r="H146" s="88" t="s">
        <v>215</v>
      </c>
      <c r="I146" s="88"/>
      <c r="J146" s="88" t="s">
        <v>36</v>
      </c>
      <c r="K146" s="88">
        <v>8</v>
      </c>
      <c r="L146" s="88" t="s">
        <v>28</v>
      </c>
      <c r="M146" s="88">
        <v>3</v>
      </c>
      <c r="N146" s="88" t="s">
        <v>208</v>
      </c>
      <c r="O146" s="88" t="s">
        <v>708</v>
      </c>
      <c r="P146" s="88" t="s">
        <v>43</v>
      </c>
      <c r="Q146" s="88">
        <v>0</v>
      </c>
      <c r="R146" s="88" t="s">
        <v>57</v>
      </c>
      <c r="S146" s="53">
        <v>0</v>
      </c>
      <c r="T146" s="53">
        <v>400000000</v>
      </c>
      <c r="U146" s="28">
        <f>+T146</f>
        <v>400000000</v>
      </c>
      <c r="V146" s="88" t="s">
        <v>32</v>
      </c>
      <c r="W146" s="88" t="s">
        <v>33</v>
      </c>
      <c r="X146" s="88" t="s">
        <v>573</v>
      </c>
      <c r="Y146" s="89">
        <v>3009133992</v>
      </c>
      <c r="Z146" s="123" t="s">
        <v>574</v>
      </c>
      <c r="AA146" s="88"/>
      <c r="AB146" s="88" t="s">
        <v>172</v>
      </c>
      <c r="AC146" s="88" t="s">
        <v>605</v>
      </c>
      <c r="AD146" s="88" t="s">
        <v>1958</v>
      </c>
      <c r="AE146" s="88"/>
      <c r="AF146" s="88"/>
    </row>
    <row r="147" spans="1:32" ht="159" hidden="1" customHeight="1" x14ac:dyDescent="0.25">
      <c r="A147" s="88" t="s">
        <v>230</v>
      </c>
      <c r="B147" s="88" t="s">
        <v>172</v>
      </c>
      <c r="C147" s="46">
        <v>157</v>
      </c>
      <c r="D147" s="88" t="s">
        <v>214</v>
      </c>
      <c r="E147" s="88"/>
      <c r="F147" s="88"/>
      <c r="G147" s="88" t="s">
        <v>940</v>
      </c>
      <c r="H147" s="88" t="s">
        <v>581</v>
      </c>
      <c r="I147" s="88" t="s">
        <v>219</v>
      </c>
      <c r="J147" s="88" t="s">
        <v>53</v>
      </c>
      <c r="K147" s="88">
        <v>5</v>
      </c>
      <c r="L147" s="88" t="s">
        <v>28</v>
      </c>
      <c r="M147" s="88">
        <v>7</v>
      </c>
      <c r="N147" s="88" t="s">
        <v>29</v>
      </c>
      <c r="O147" s="88" t="s">
        <v>705</v>
      </c>
      <c r="P147" s="88" t="s">
        <v>43</v>
      </c>
      <c r="Q147" s="88">
        <v>0</v>
      </c>
      <c r="R147" s="88" t="s">
        <v>57</v>
      </c>
      <c r="S147" s="53">
        <v>0</v>
      </c>
      <c r="T147" s="53">
        <v>100000000</v>
      </c>
      <c r="U147" s="28">
        <v>100000000</v>
      </c>
      <c r="V147" s="88" t="s">
        <v>32</v>
      </c>
      <c r="W147" s="88" t="s">
        <v>33</v>
      </c>
      <c r="X147" s="88" t="s">
        <v>573</v>
      </c>
      <c r="Y147" s="89">
        <v>3009133992</v>
      </c>
      <c r="Z147" s="123" t="s">
        <v>574</v>
      </c>
      <c r="AA147" s="88"/>
      <c r="AB147" s="88" t="s">
        <v>172</v>
      </c>
      <c r="AC147" s="88" t="s">
        <v>605</v>
      </c>
      <c r="AD147" s="88" t="s">
        <v>1521</v>
      </c>
      <c r="AE147" s="88"/>
      <c r="AF147" s="88"/>
    </row>
    <row r="148" spans="1:32" ht="136.5" hidden="1" customHeight="1" x14ac:dyDescent="0.25">
      <c r="A148" s="88" t="s">
        <v>598</v>
      </c>
      <c r="B148" s="88" t="s">
        <v>172</v>
      </c>
      <c r="C148" s="46">
        <v>158</v>
      </c>
      <c r="D148" s="88" t="s">
        <v>210</v>
      </c>
      <c r="E148" s="88"/>
      <c r="F148" s="88"/>
      <c r="G148" s="88" t="s">
        <v>941</v>
      </c>
      <c r="H148" s="88" t="s">
        <v>581</v>
      </c>
      <c r="I148" s="88" t="s">
        <v>582</v>
      </c>
      <c r="J148" s="88" t="s">
        <v>39</v>
      </c>
      <c r="K148" s="88">
        <v>9</v>
      </c>
      <c r="L148" s="88" t="s">
        <v>28</v>
      </c>
      <c r="M148" s="88">
        <v>3</v>
      </c>
      <c r="N148" s="88" t="s">
        <v>193</v>
      </c>
      <c r="O148" s="88" t="s">
        <v>705</v>
      </c>
      <c r="P148" s="88" t="s">
        <v>43</v>
      </c>
      <c r="Q148" s="88">
        <v>0</v>
      </c>
      <c r="R148" s="88" t="s">
        <v>57</v>
      </c>
      <c r="S148" s="28">
        <v>0</v>
      </c>
      <c r="T148" s="28">
        <v>140000000</v>
      </c>
      <c r="U148" s="28">
        <f>+T148</f>
        <v>140000000</v>
      </c>
      <c r="V148" s="88" t="s">
        <v>32</v>
      </c>
      <c r="W148" s="88" t="s">
        <v>33</v>
      </c>
      <c r="X148" s="88" t="s">
        <v>573</v>
      </c>
      <c r="Y148" s="89">
        <v>3009133992</v>
      </c>
      <c r="Z148" s="123" t="s">
        <v>574</v>
      </c>
      <c r="AA148" s="88"/>
      <c r="AB148" s="88" t="s">
        <v>172</v>
      </c>
      <c r="AC148" s="88" t="s">
        <v>605</v>
      </c>
      <c r="AD148" s="88" t="s">
        <v>2183</v>
      </c>
      <c r="AE148" s="88"/>
      <c r="AF148" s="88"/>
    </row>
    <row r="149" spans="1:32" ht="109.5" hidden="1" customHeight="1" x14ac:dyDescent="0.25">
      <c r="A149" s="7" t="s">
        <v>599</v>
      </c>
      <c r="B149" s="7" t="s">
        <v>172</v>
      </c>
      <c r="C149" s="8">
        <v>159</v>
      </c>
      <c r="D149" s="7">
        <v>86111600</v>
      </c>
      <c r="E149" s="7"/>
      <c r="F149" s="7"/>
      <c r="G149" s="7" t="s">
        <v>942</v>
      </c>
      <c r="H149" s="7" t="s">
        <v>218</v>
      </c>
      <c r="I149" s="7"/>
      <c r="J149" s="23" t="s">
        <v>58</v>
      </c>
      <c r="K149" s="7">
        <v>4</v>
      </c>
      <c r="L149" s="7" t="s">
        <v>28</v>
      </c>
      <c r="M149" s="7">
        <v>8</v>
      </c>
      <c r="N149" s="7" t="s">
        <v>193</v>
      </c>
      <c r="O149" s="7" t="s">
        <v>705</v>
      </c>
      <c r="P149" s="7" t="s">
        <v>43</v>
      </c>
      <c r="Q149" s="7">
        <v>0</v>
      </c>
      <c r="R149" s="7" t="s">
        <v>57</v>
      </c>
      <c r="S149" s="56">
        <v>0</v>
      </c>
      <c r="T149" s="56">
        <v>30000000</v>
      </c>
      <c r="U149" s="60">
        <f t="shared" ref="U149:U151" si="1">+T149</f>
        <v>30000000</v>
      </c>
      <c r="V149" s="7" t="s">
        <v>32</v>
      </c>
      <c r="W149" s="7" t="s">
        <v>33</v>
      </c>
      <c r="X149" s="7" t="s">
        <v>573</v>
      </c>
      <c r="Y149" s="17">
        <v>3009133992</v>
      </c>
      <c r="Z149" s="24" t="s">
        <v>574</v>
      </c>
      <c r="AA149" s="7"/>
      <c r="AB149" s="7" t="s">
        <v>172</v>
      </c>
      <c r="AC149" s="7" t="s">
        <v>605</v>
      </c>
      <c r="AD149" s="7" t="s">
        <v>1533</v>
      </c>
      <c r="AE149" s="7"/>
      <c r="AF149" s="7"/>
    </row>
    <row r="150" spans="1:32" s="139" customFormat="1" ht="131.25" hidden="1" customHeight="1" x14ac:dyDescent="0.25">
      <c r="A150" s="88" t="s">
        <v>600</v>
      </c>
      <c r="B150" s="88" t="s">
        <v>172</v>
      </c>
      <c r="C150" s="46">
        <v>160</v>
      </c>
      <c r="D150" s="88">
        <v>86111600</v>
      </c>
      <c r="E150" s="88"/>
      <c r="F150" s="88"/>
      <c r="G150" s="88" t="s">
        <v>943</v>
      </c>
      <c r="H150" s="88" t="s">
        <v>218</v>
      </c>
      <c r="I150" s="88" t="s">
        <v>583</v>
      </c>
      <c r="J150" s="88" t="s">
        <v>58</v>
      </c>
      <c r="K150" s="88">
        <v>4</v>
      </c>
      <c r="L150" s="88" t="s">
        <v>28</v>
      </c>
      <c r="M150" s="88">
        <v>8</v>
      </c>
      <c r="N150" s="88" t="s">
        <v>193</v>
      </c>
      <c r="O150" s="88" t="s">
        <v>705</v>
      </c>
      <c r="P150" s="88" t="s">
        <v>43</v>
      </c>
      <c r="Q150" s="88">
        <v>0</v>
      </c>
      <c r="R150" s="88" t="s">
        <v>57</v>
      </c>
      <c r="S150" s="53">
        <v>0</v>
      </c>
      <c r="T150" s="53">
        <v>1000000000</v>
      </c>
      <c r="U150" s="28">
        <f t="shared" si="1"/>
        <v>1000000000</v>
      </c>
      <c r="V150" s="88" t="s">
        <v>32</v>
      </c>
      <c r="W150" s="88" t="s">
        <v>33</v>
      </c>
      <c r="X150" s="88" t="s">
        <v>573</v>
      </c>
      <c r="Y150" s="89">
        <v>3009133992</v>
      </c>
      <c r="Z150" s="123" t="s">
        <v>574</v>
      </c>
      <c r="AA150" s="88"/>
      <c r="AB150" s="88" t="s">
        <v>172</v>
      </c>
      <c r="AC150" s="88" t="s">
        <v>605</v>
      </c>
      <c r="AD150" s="88" t="s">
        <v>248</v>
      </c>
      <c r="AE150" s="88"/>
      <c r="AF150" s="88"/>
    </row>
    <row r="151" spans="1:32" s="139" customFormat="1" ht="148.5" hidden="1" x14ac:dyDescent="0.25">
      <c r="A151" s="88" t="s">
        <v>601</v>
      </c>
      <c r="B151" s="88" t="s">
        <v>172</v>
      </c>
      <c r="C151" s="46">
        <v>161</v>
      </c>
      <c r="D151" s="88" t="s">
        <v>660</v>
      </c>
      <c r="E151" s="88"/>
      <c r="F151" s="88"/>
      <c r="G151" s="88" t="s">
        <v>1633</v>
      </c>
      <c r="H151" s="88" t="s">
        <v>584</v>
      </c>
      <c r="I151" s="88"/>
      <c r="J151" s="88" t="s">
        <v>53</v>
      </c>
      <c r="K151" s="88">
        <v>5</v>
      </c>
      <c r="L151" s="88" t="s">
        <v>28</v>
      </c>
      <c r="M151" s="88">
        <v>6</v>
      </c>
      <c r="N151" s="88" t="s">
        <v>134</v>
      </c>
      <c r="O151" s="88" t="s">
        <v>705</v>
      </c>
      <c r="P151" s="88" t="s">
        <v>43</v>
      </c>
      <c r="Q151" s="88">
        <v>0</v>
      </c>
      <c r="R151" s="88" t="s">
        <v>57</v>
      </c>
      <c r="S151" s="53">
        <v>0</v>
      </c>
      <c r="T151" s="53">
        <v>140000000</v>
      </c>
      <c r="U151" s="28">
        <f t="shared" si="1"/>
        <v>140000000</v>
      </c>
      <c r="V151" s="88" t="s">
        <v>32</v>
      </c>
      <c r="W151" s="88" t="s">
        <v>33</v>
      </c>
      <c r="X151" s="88" t="s">
        <v>573</v>
      </c>
      <c r="Y151" s="89">
        <v>3009133992</v>
      </c>
      <c r="Z151" s="123" t="s">
        <v>574</v>
      </c>
      <c r="AA151" s="88"/>
      <c r="AB151" s="88" t="s">
        <v>172</v>
      </c>
      <c r="AC151" s="88" t="s">
        <v>605</v>
      </c>
      <c r="AD151" s="88" t="s">
        <v>1522</v>
      </c>
      <c r="AE151" s="88"/>
      <c r="AF151" s="88"/>
    </row>
    <row r="152" spans="1:32" ht="102.75" hidden="1" customHeight="1" x14ac:dyDescent="0.25">
      <c r="A152" s="88" t="s">
        <v>1277</v>
      </c>
      <c r="B152" s="88" t="s">
        <v>24</v>
      </c>
      <c r="C152" s="46">
        <v>164</v>
      </c>
      <c r="D152" s="88">
        <v>80111607</v>
      </c>
      <c r="E152" s="88"/>
      <c r="F152" s="88"/>
      <c r="G152" s="88" t="s">
        <v>314</v>
      </c>
      <c r="H152" s="88" t="s">
        <v>26</v>
      </c>
      <c r="I152" s="88" t="s">
        <v>1278</v>
      </c>
      <c r="J152" s="149" t="s">
        <v>27</v>
      </c>
      <c r="K152" s="88">
        <v>1</v>
      </c>
      <c r="L152" s="149" t="s">
        <v>53</v>
      </c>
      <c r="M152" s="88">
        <v>4</v>
      </c>
      <c r="N152" s="88" t="s">
        <v>29</v>
      </c>
      <c r="O152" s="88" t="s">
        <v>705</v>
      </c>
      <c r="P152" s="88" t="s">
        <v>43</v>
      </c>
      <c r="Q152" s="88">
        <v>0</v>
      </c>
      <c r="R152" s="88" t="s">
        <v>31</v>
      </c>
      <c r="S152" s="53">
        <v>11000000</v>
      </c>
      <c r="T152" s="53">
        <v>44000000</v>
      </c>
      <c r="U152" s="28">
        <v>44000000</v>
      </c>
      <c r="V152" s="88" t="s">
        <v>32</v>
      </c>
      <c r="W152" s="88" t="s">
        <v>33</v>
      </c>
      <c r="X152" s="88" t="s">
        <v>315</v>
      </c>
      <c r="Y152" s="89">
        <v>3009133992</v>
      </c>
      <c r="Z152" s="123" t="s">
        <v>316</v>
      </c>
      <c r="AA152" s="88"/>
      <c r="AB152" s="88" t="s">
        <v>24</v>
      </c>
      <c r="AC152" s="150" t="s">
        <v>253</v>
      </c>
      <c r="AD152" s="88" t="s">
        <v>248</v>
      </c>
      <c r="AE152" s="88"/>
      <c r="AF152" s="88"/>
    </row>
    <row r="153" spans="1:32" ht="84.75" hidden="1" customHeight="1" x14ac:dyDescent="0.25">
      <c r="A153" s="88" t="s">
        <v>1279</v>
      </c>
      <c r="B153" s="88" t="s">
        <v>24</v>
      </c>
      <c r="C153" s="46">
        <v>165</v>
      </c>
      <c r="D153" s="88">
        <v>80111607</v>
      </c>
      <c r="E153" s="88"/>
      <c r="F153" s="88"/>
      <c r="G153" s="88" t="s">
        <v>945</v>
      </c>
      <c r="H153" s="88" t="s">
        <v>26</v>
      </c>
      <c r="I153" s="88" t="s">
        <v>1280</v>
      </c>
      <c r="J153" s="149" t="s">
        <v>50</v>
      </c>
      <c r="K153" s="88">
        <v>2</v>
      </c>
      <c r="L153" s="149" t="s">
        <v>60</v>
      </c>
      <c r="M153" s="88">
        <v>4</v>
      </c>
      <c r="N153" s="88" t="s">
        <v>29</v>
      </c>
      <c r="O153" s="88" t="s">
        <v>705</v>
      </c>
      <c r="P153" s="88" t="s">
        <v>43</v>
      </c>
      <c r="Q153" s="88">
        <v>0</v>
      </c>
      <c r="R153" s="88" t="s">
        <v>31</v>
      </c>
      <c r="S153" s="53">
        <v>10500000</v>
      </c>
      <c r="T153" s="53">
        <v>42000000</v>
      </c>
      <c r="U153" s="28">
        <v>42000000</v>
      </c>
      <c r="V153" s="88" t="s">
        <v>32</v>
      </c>
      <c r="W153" s="88" t="s">
        <v>33</v>
      </c>
      <c r="X153" s="88" t="s">
        <v>315</v>
      </c>
      <c r="Y153" s="89">
        <v>3009133992</v>
      </c>
      <c r="Z153" s="123" t="s">
        <v>316</v>
      </c>
      <c r="AA153" s="88"/>
      <c r="AB153" s="88" t="s">
        <v>24</v>
      </c>
      <c r="AC153" s="150" t="s">
        <v>253</v>
      </c>
      <c r="AD153" s="88" t="s">
        <v>248</v>
      </c>
      <c r="AE153" s="88"/>
      <c r="AF153" s="88"/>
    </row>
    <row r="154" spans="1:32" ht="99.75" hidden="1" customHeight="1" x14ac:dyDescent="0.25">
      <c r="A154" s="88" t="s">
        <v>1281</v>
      </c>
      <c r="B154" s="88" t="s">
        <v>24</v>
      </c>
      <c r="C154" s="46">
        <v>166</v>
      </c>
      <c r="D154" s="88">
        <v>80111607</v>
      </c>
      <c r="E154" s="88"/>
      <c r="F154" s="88"/>
      <c r="G154" s="88" t="s">
        <v>25</v>
      </c>
      <c r="H154" s="88" t="s">
        <v>26</v>
      </c>
      <c r="I154" s="88" t="s">
        <v>1282</v>
      </c>
      <c r="J154" s="149" t="s">
        <v>27</v>
      </c>
      <c r="K154" s="88">
        <v>1</v>
      </c>
      <c r="L154" s="149" t="s">
        <v>53</v>
      </c>
      <c r="M154" s="88">
        <v>4</v>
      </c>
      <c r="N154" s="88" t="s">
        <v>29</v>
      </c>
      <c r="O154" s="88" t="s">
        <v>705</v>
      </c>
      <c r="P154" s="88" t="s">
        <v>43</v>
      </c>
      <c r="Q154" s="88">
        <v>0</v>
      </c>
      <c r="R154" s="88" t="s">
        <v>31</v>
      </c>
      <c r="S154" s="53">
        <v>7000000</v>
      </c>
      <c r="T154" s="53">
        <v>28000000</v>
      </c>
      <c r="U154" s="28">
        <v>28000000</v>
      </c>
      <c r="V154" s="88" t="s">
        <v>32</v>
      </c>
      <c r="W154" s="88" t="s">
        <v>33</v>
      </c>
      <c r="X154" s="88" t="s">
        <v>315</v>
      </c>
      <c r="Y154" s="89">
        <v>3009133992</v>
      </c>
      <c r="Z154" s="123" t="s">
        <v>316</v>
      </c>
      <c r="AA154" s="88"/>
      <c r="AB154" s="88" t="s">
        <v>24</v>
      </c>
      <c r="AC154" s="150" t="s">
        <v>253</v>
      </c>
      <c r="AD154" s="88" t="s">
        <v>248</v>
      </c>
      <c r="AE154" s="88"/>
      <c r="AF154" s="88"/>
    </row>
    <row r="155" spans="1:32" s="139" customFormat="1" ht="151.5" hidden="1" customHeight="1" x14ac:dyDescent="0.25">
      <c r="A155" s="88" t="s">
        <v>1283</v>
      </c>
      <c r="B155" s="88" t="s">
        <v>35</v>
      </c>
      <c r="C155" s="46">
        <v>168</v>
      </c>
      <c r="D155" s="88" t="s">
        <v>1284</v>
      </c>
      <c r="E155" s="88"/>
      <c r="F155" s="88"/>
      <c r="G155" s="88" t="s">
        <v>455</v>
      </c>
      <c r="H155" s="88" t="s">
        <v>26</v>
      </c>
      <c r="I155" s="88" t="s">
        <v>1285</v>
      </c>
      <c r="J155" s="149" t="s">
        <v>27</v>
      </c>
      <c r="K155" s="88">
        <v>1</v>
      </c>
      <c r="L155" s="149" t="s">
        <v>53</v>
      </c>
      <c r="M155" s="88">
        <v>4</v>
      </c>
      <c r="N155" s="88" t="s">
        <v>29</v>
      </c>
      <c r="O155" s="88" t="s">
        <v>705</v>
      </c>
      <c r="P155" s="88" t="s">
        <v>43</v>
      </c>
      <c r="Q155" s="88">
        <v>0</v>
      </c>
      <c r="R155" s="88" t="s">
        <v>31</v>
      </c>
      <c r="S155" s="53">
        <v>7500000</v>
      </c>
      <c r="T155" s="53">
        <v>30000000</v>
      </c>
      <c r="U155" s="28">
        <v>30000000</v>
      </c>
      <c r="V155" s="88" t="s">
        <v>32</v>
      </c>
      <c r="W155" s="88" t="s">
        <v>33</v>
      </c>
      <c r="X155" s="88" t="s">
        <v>1286</v>
      </c>
      <c r="Y155" s="89">
        <v>3009133992</v>
      </c>
      <c r="Z155" s="123" t="s">
        <v>1287</v>
      </c>
      <c r="AA155" s="88"/>
      <c r="AB155" s="88" t="s">
        <v>673</v>
      </c>
      <c r="AC155" s="88" t="s">
        <v>270</v>
      </c>
      <c r="AD155" s="88" t="s">
        <v>248</v>
      </c>
      <c r="AE155" s="88"/>
      <c r="AF155" s="88"/>
    </row>
    <row r="156" spans="1:32" ht="66" hidden="1" customHeight="1" x14ac:dyDescent="0.25">
      <c r="A156" s="88" t="s">
        <v>286</v>
      </c>
      <c r="B156" s="88" t="s">
        <v>35</v>
      </c>
      <c r="C156" s="46">
        <v>169</v>
      </c>
      <c r="D156" s="88">
        <v>80111600</v>
      </c>
      <c r="E156" s="88"/>
      <c r="F156" s="88"/>
      <c r="G156" s="88" t="s">
        <v>947</v>
      </c>
      <c r="H156" s="88" t="s">
        <v>26</v>
      </c>
      <c r="I156" s="88" t="s">
        <v>41</v>
      </c>
      <c r="J156" s="88" t="s">
        <v>60</v>
      </c>
      <c r="K156" s="88">
        <v>6</v>
      </c>
      <c r="L156" s="88" t="s">
        <v>39</v>
      </c>
      <c r="M156" s="88">
        <v>4</v>
      </c>
      <c r="N156" s="88" t="s">
        <v>29</v>
      </c>
      <c r="O156" s="88" t="s">
        <v>705</v>
      </c>
      <c r="P156" s="88" t="s">
        <v>43</v>
      </c>
      <c r="Q156" s="88">
        <v>0</v>
      </c>
      <c r="R156" s="88" t="s">
        <v>31</v>
      </c>
      <c r="S156" s="53">
        <v>5500000</v>
      </c>
      <c r="T156" s="53">
        <f>+S156*M156</f>
        <v>22000000</v>
      </c>
      <c r="U156" s="28">
        <f>+T156</f>
        <v>22000000</v>
      </c>
      <c r="V156" s="88" t="s">
        <v>32</v>
      </c>
      <c r="W156" s="88" t="s">
        <v>33</v>
      </c>
      <c r="X156" s="88" t="s">
        <v>654</v>
      </c>
      <c r="Y156" s="89">
        <v>3009133992</v>
      </c>
      <c r="Z156" s="123" t="s">
        <v>655</v>
      </c>
      <c r="AA156" s="88"/>
      <c r="AB156" s="88" t="s">
        <v>673</v>
      </c>
      <c r="AC156" s="88" t="s">
        <v>270</v>
      </c>
      <c r="AD156" s="88" t="s">
        <v>1865</v>
      </c>
      <c r="AE156" s="88"/>
      <c r="AF156" s="88"/>
    </row>
    <row r="157" spans="1:32" s="139" customFormat="1" ht="141" hidden="1" customHeight="1" x14ac:dyDescent="0.25">
      <c r="A157" s="88" t="s">
        <v>1288</v>
      </c>
      <c r="B157" s="88" t="s">
        <v>37</v>
      </c>
      <c r="C157" s="46">
        <v>170</v>
      </c>
      <c r="D157" s="15" t="s">
        <v>656</v>
      </c>
      <c r="E157" s="88"/>
      <c r="F157" s="88"/>
      <c r="G157" s="88" t="s">
        <v>326</v>
      </c>
      <c r="H157" s="88" t="s">
        <v>26</v>
      </c>
      <c r="I157" s="88" t="s">
        <v>1289</v>
      </c>
      <c r="J157" s="88" t="s">
        <v>27</v>
      </c>
      <c r="K157" s="88">
        <v>1</v>
      </c>
      <c r="L157" s="88" t="s">
        <v>53</v>
      </c>
      <c r="M157" s="88">
        <v>4</v>
      </c>
      <c r="N157" s="88" t="s">
        <v>29</v>
      </c>
      <c r="O157" s="88" t="s">
        <v>705</v>
      </c>
      <c r="P157" s="88" t="s">
        <v>43</v>
      </c>
      <c r="Q157" s="88">
        <v>0</v>
      </c>
      <c r="R157" s="88" t="s">
        <v>31</v>
      </c>
      <c r="S157" s="53">
        <v>11000000</v>
      </c>
      <c r="T157" s="53">
        <v>44000000</v>
      </c>
      <c r="U157" s="28">
        <v>44000000</v>
      </c>
      <c r="V157" s="88" t="s">
        <v>32</v>
      </c>
      <c r="W157" s="88" t="s">
        <v>33</v>
      </c>
      <c r="X157" s="88" t="s">
        <v>38</v>
      </c>
      <c r="Y157" s="89">
        <v>3009133992</v>
      </c>
      <c r="Z157" s="123" t="s">
        <v>259</v>
      </c>
      <c r="AA157" s="123"/>
      <c r="AB157" s="88" t="s">
        <v>37</v>
      </c>
      <c r="AC157" s="88" t="s">
        <v>270</v>
      </c>
      <c r="AD157" s="88" t="s">
        <v>248</v>
      </c>
      <c r="AE157" s="88"/>
      <c r="AF157" s="88"/>
    </row>
    <row r="158" spans="1:32" s="139" customFormat="1" ht="49.5" hidden="1" x14ac:dyDescent="0.25">
      <c r="A158" s="88" t="s">
        <v>1290</v>
      </c>
      <c r="B158" s="88" t="s">
        <v>37</v>
      </c>
      <c r="C158" s="46">
        <v>171</v>
      </c>
      <c r="D158" s="15" t="s">
        <v>656</v>
      </c>
      <c r="E158" s="88"/>
      <c r="F158" s="88"/>
      <c r="G158" s="88" t="s">
        <v>636</v>
      </c>
      <c r="H158" s="88" t="s">
        <v>26</v>
      </c>
      <c r="I158" s="88" t="s">
        <v>1291</v>
      </c>
      <c r="J158" s="88" t="s">
        <v>27</v>
      </c>
      <c r="K158" s="88">
        <v>1</v>
      </c>
      <c r="L158" s="88" t="s">
        <v>53</v>
      </c>
      <c r="M158" s="88">
        <v>4</v>
      </c>
      <c r="N158" s="88" t="s">
        <v>29</v>
      </c>
      <c r="O158" s="88" t="s">
        <v>705</v>
      </c>
      <c r="P158" s="88" t="s">
        <v>43</v>
      </c>
      <c r="Q158" s="88">
        <v>0</v>
      </c>
      <c r="R158" s="88" t="s">
        <v>31</v>
      </c>
      <c r="S158" s="53">
        <v>11000000</v>
      </c>
      <c r="T158" s="53">
        <v>44000000</v>
      </c>
      <c r="U158" s="28">
        <v>44000000</v>
      </c>
      <c r="V158" s="88" t="s">
        <v>32</v>
      </c>
      <c r="W158" s="88" t="s">
        <v>33</v>
      </c>
      <c r="X158" s="88" t="s">
        <v>38</v>
      </c>
      <c r="Y158" s="89">
        <v>3009133992</v>
      </c>
      <c r="Z158" s="123" t="s">
        <v>259</v>
      </c>
      <c r="AA158" s="123"/>
      <c r="AB158" s="88" t="s">
        <v>37</v>
      </c>
      <c r="AC158" s="88" t="s">
        <v>253</v>
      </c>
      <c r="AD158" s="88" t="s">
        <v>248</v>
      </c>
      <c r="AE158" s="88"/>
      <c r="AF158" s="88"/>
    </row>
    <row r="159" spans="1:32" s="139" customFormat="1" ht="66" hidden="1" customHeight="1" x14ac:dyDescent="0.25">
      <c r="A159" s="88" t="s">
        <v>1292</v>
      </c>
      <c r="B159" s="88" t="s">
        <v>37</v>
      </c>
      <c r="C159" s="46">
        <v>172</v>
      </c>
      <c r="D159" s="15" t="s">
        <v>656</v>
      </c>
      <c r="E159" s="88"/>
      <c r="F159" s="88"/>
      <c r="G159" s="88" t="s">
        <v>322</v>
      </c>
      <c r="H159" s="88" t="s">
        <v>34</v>
      </c>
      <c r="I159" s="88" t="s">
        <v>1293</v>
      </c>
      <c r="J159" s="88" t="s">
        <v>27</v>
      </c>
      <c r="K159" s="88">
        <v>1</v>
      </c>
      <c r="L159" s="88" t="s">
        <v>53</v>
      </c>
      <c r="M159" s="88">
        <v>4</v>
      </c>
      <c r="N159" s="88" t="s">
        <v>29</v>
      </c>
      <c r="O159" s="88" t="s">
        <v>705</v>
      </c>
      <c r="P159" s="88" t="s">
        <v>43</v>
      </c>
      <c r="Q159" s="88">
        <v>0</v>
      </c>
      <c r="R159" s="88" t="s">
        <v>31</v>
      </c>
      <c r="S159" s="53">
        <v>3500000</v>
      </c>
      <c r="T159" s="53">
        <v>14000000</v>
      </c>
      <c r="U159" s="28">
        <v>14000000</v>
      </c>
      <c r="V159" s="88" t="s">
        <v>32</v>
      </c>
      <c r="W159" s="88" t="s">
        <v>33</v>
      </c>
      <c r="X159" s="88" t="s">
        <v>38</v>
      </c>
      <c r="Y159" s="89">
        <v>3009133992</v>
      </c>
      <c r="Z159" s="123" t="s">
        <v>259</v>
      </c>
      <c r="AA159" s="123"/>
      <c r="AB159" s="88" t="s">
        <v>37</v>
      </c>
      <c r="AC159" s="88" t="s">
        <v>270</v>
      </c>
      <c r="AD159" s="88" t="s">
        <v>248</v>
      </c>
      <c r="AE159" s="88"/>
      <c r="AF159" s="88"/>
    </row>
    <row r="160" spans="1:32" s="171" customFormat="1" ht="108" hidden="1" customHeight="1" x14ac:dyDescent="0.25">
      <c r="A160" s="88" t="s">
        <v>325</v>
      </c>
      <c r="B160" s="88" t="s">
        <v>37</v>
      </c>
      <c r="C160" s="46">
        <v>173</v>
      </c>
      <c r="D160" s="88" t="s">
        <v>45</v>
      </c>
      <c r="E160" s="88"/>
      <c r="F160" s="88"/>
      <c r="G160" s="88" t="s">
        <v>948</v>
      </c>
      <c r="H160" s="88" t="s">
        <v>40</v>
      </c>
      <c r="I160" s="88" t="s">
        <v>46</v>
      </c>
      <c r="J160" s="149" t="s">
        <v>144</v>
      </c>
      <c r="K160" s="88">
        <v>7</v>
      </c>
      <c r="L160" s="88" t="s">
        <v>28</v>
      </c>
      <c r="M160" s="88">
        <v>6</v>
      </c>
      <c r="N160" s="88" t="s">
        <v>29</v>
      </c>
      <c r="O160" s="88" t="s">
        <v>705</v>
      </c>
      <c r="P160" s="88" t="s">
        <v>43</v>
      </c>
      <c r="Q160" s="88">
        <v>0</v>
      </c>
      <c r="R160" s="88" t="s">
        <v>31</v>
      </c>
      <c r="S160" s="53">
        <v>0</v>
      </c>
      <c r="T160" s="53">
        <v>50000000</v>
      </c>
      <c r="U160" s="28">
        <f>+T160</f>
        <v>50000000</v>
      </c>
      <c r="V160" s="88" t="s">
        <v>44</v>
      </c>
      <c r="W160" s="3" t="s">
        <v>151</v>
      </c>
      <c r="X160" s="88" t="s">
        <v>323</v>
      </c>
      <c r="Y160" s="89">
        <v>3009133992</v>
      </c>
      <c r="Z160" s="123" t="s">
        <v>324</v>
      </c>
      <c r="AA160" s="88"/>
      <c r="AB160" s="88" t="s">
        <v>37</v>
      </c>
      <c r="AC160" s="88" t="s">
        <v>270</v>
      </c>
      <c r="AD160" s="88" t="s">
        <v>1949</v>
      </c>
      <c r="AE160" s="88"/>
      <c r="AF160" s="88"/>
    </row>
    <row r="161" spans="1:32" s="171" customFormat="1" ht="99.75" hidden="1" customHeight="1" x14ac:dyDescent="0.25">
      <c r="A161" s="88" t="s">
        <v>318</v>
      </c>
      <c r="B161" s="88" t="s">
        <v>74</v>
      </c>
      <c r="C161" s="46">
        <v>174</v>
      </c>
      <c r="D161" s="88">
        <v>82121506</v>
      </c>
      <c r="E161" s="88"/>
      <c r="F161" s="88"/>
      <c r="G161" s="88" t="s">
        <v>949</v>
      </c>
      <c r="H161" s="88" t="s">
        <v>75</v>
      </c>
      <c r="I161" s="88" t="s">
        <v>280</v>
      </c>
      <c r="J161" s="88" t="s">
        <v>42</v>
      </c>
      <c r="K161" s="88">
        <v>3</v>
      </c>
      <c r="L161" s="88" t="s">
        <v>28</v>
      </c>
      <c r="M161" s="88">
        <v>9.5</v>
      </c>
      <c r="N161" s="88" t="s">
        <v>29</v>
      </c>
      <c r="O161" s="88" t="s">
        <v>705</v>
      </c>
      <c r="P161" s="88" t="s">
        <v>43</v>
      </c>
      <c r="Q161" s="88">
        <v>0</v>
      </c>
      <c r="R161" s="88" t="s">
        <v>31</v>
      </c>
      <c r="S161" s="53">
        <v>0</v>
      </c>
      <c r="T161" s="53">
        <v>6000000</v>
      </c>
      <c r="U161" s="28">
        <v>6000000</v>
      </c>
      <c r="V161" s="88" t="s">
        <v>32</v>
      </c>
      <c r="W161" s="88" t="s">
        <v>33</v>
      </c>
      <c r="X161" s="88" t="s">
        <v>767</v>
      </c>
      <c r="Y161" s="89">
        <v>3009133992</v>
      </c>
      <c r="Z161" s="123" t="s">
        <v>768</v>
      </c>
      <c r="AA161" s="88"/>
      <c r="AB161" s="88" t="s">
        <v>74</v>
      </c>
      <c r="AC161" s="88" t="s">
        <v>270</v>
      </c>
      <c r="AD161" s="88" t="s">
        <v>1079</v>
      </c>
      <c r="AE161" s="88"/>
      <c r="AF161" s="88"/>
    </row>
    <row r="162" spans="1:32" s="171" customFormat="1" ht="49.5" hidden="1" x14ac:dyDescent="0.25">
      <c r="A162" s="7" t="s">
        <v>79</v>
      </c>
      <c r="B162" s="7" t="s">
        <v>74</v>
      </c>
      <c r="C162" s="8">
        <v>175</v>
      </c>
      <c r="D162" s="7" t="s">
        <v>77</v>
      </c>
      <c r="E162" s="7"/>
      <c r="F162" s="7"/>
      <c r="G162" s="7" t="s">
        <v>950</v>
      </c>
      <c r="H162" s="7" t="s">
        <v>78</v>
      </c>
      <c r="I162" s="7" t="s">
        <v>76</v>
      </c>
      <c r="J162" s="7" t="s">
        <v>42</v>
      </c>
      <c r="K162" s="7">
        <v>3</v>
      </c>
      <c r="L162" s="7" t="s">
        <v>28</v>
      </c>
      <c r="M162" s="7">
        <v>9</v>
      </c>
      <c r="N162" s="7" t="s">
        <v>241</v>
      </c>
      <c r="O162" s="7" t="s">
        <v>707</v>
      </c>
      <c r="P162" s="7" t="s">
        <v>43</v>
      </c>
      <c r="Q162" s="7">
        <v>0</v>
      </c>
      <c r="R162" s="7" t="s">
        <v>31</v>
      </c>
      <c r="S162" s="56">
        <v>0</v>
      </c>
      <c r="T162" s="56">
        <v>8746500</v>
      </c>
      <c r="U162" s="60">
        <f>T162</f>
        <v>8746500</v>
      </c>
      <c r="V162" s="7" t="s">
        <v>32</v>
      </c>
      <c r="W162" s="7" t="s">
        <v>33</v>
      </c>
      <c r="X162" s="7" t="s">
        <v>561</v>
      </c>
      <c r="Y162" s="17">
        <v>3009133992</v>
      </c>
      <c r="Z162" s="24" t="s">
        <v>277</v>
      </c>
      <c r="AA162" s="7"/>
      <c r="AB162" s="7" t="s">
        <v>74</v>
      </c>
      <c r="AC162" s="7" t="s">
        <v>270</v>
      </c>
      <c r="AD162" s="7" t="s">
        <v>1532</v>
      </c>
      <c r="AE162" s="7"/>
      <c r="AF162" s="7"/>
    </row>
    <row r="163" spans="1:32" s="172" customFormat="1" ht="49.5" hidden="1" x14ac:dyDescent="0.25">
      <c r="A163" s="88" t="s">
        <v>80</v>
      </c>
      <c r="B163" s="88" t="s">
        <v>74</v>
      </c>
      <c r="C163" s="46">
        <v>176</v>
      </c>
      <c r="D163" s="88" t="s">
        <v>612</v>
      </c>
      <c r="E163" s="88"/>
      <c r="F163" s="88"/>
      <c r="G163" s="88" t="s">
        <v>951</v>
      </c>
      <c r="H163" s="88" t="s">
        <v>81</v>
      </c>
      <c r="I163" s="88" t="s">
        <v>281</v>
      </c>
      <c r="J163" s="88" t="s">
        <v>60</v>
      </c>
      <c r="K163" s="88">
        <v>6</v>
      </c>
      <c r="L163" s="88" t="s">
        <v>28</v>
      </c>
      <c r="M163" s="88">
        <v>7</v>
      </c>
      <c r="N163" s="88" t="s">
        <v>29</v>
      </c>
      <c r="O163" s="88" t="s">
        <v>705</v>
      </c>
      <c r="P163" s="88" t="s">
        <v>43</v>
      </c>
      <c r="Q163" s="88">
        <v>0</v>
      </c>
      <c r="R163" s="88" t="s">
        <v>31</v>
      </c>
      <c r="S163" s="53">
        <v>0</v>
      </c>
      <c r="T163" s="53">
        <v>1000000</v>
      </c>
      <c r="U163" s="28">
        <f>T163</f>
        <v>1000000</v>
      </c>
      <c r="V163" s="88" t="s">
        <v>32</v>
      </c>
      <c r="W163" s="88" t="s">
        <v>33</v>
      </c>
      <c r="X163" s="88" t="s">
        <v>561</v>
      </c>
      <c r="Y163" s="89">
        <v>3009133992</v>
      </c>
      <c r="Z163" s="123" t="s">
        <v>277</v>
      </c>
      <c r="AA163" s="88"/>
      <c r="AB163" s="88" t="s">
        <v>74</v>
      </c>
      <c r="AC163" s="88" t="s">
        <v>568</v>
      </c>
      <c r="AD163" s="88" t="s">
        <v>1865</v>
      </c>
      <c r="AE163" s="88"/>
      <c r="AF163" s="88"/>
    </row>
    <row r="164" spans="1:32" ht="112.5" hidden="1" customHeight="1" x14ac:dyDescent="0.25">
      <c r="A164" s="88" t="s">
        <v>83</v>
      </c>
      <c r="B164" s="88" t="s">
        <v>74</v>
      </c>
      <c r="C164" s="46">
        <v>177</v>
      </c>
      <c r="D164" s="88">
        <v>55101504</v>
      </c>
      <c r="E164" s="88"/>
      <c r="F164" s="88"/>
      <c r="G164" s="88" t="s">
        <v>952</v>
      </c>
      <c r="H164" s="88" t="s">
        <v>81</v>
      </c>
      <c r="I164" s="88" t="s">
        <v>282</v>
      </c>
      <c r="J164" s="88" t="s">
        <v>82</v>
      </c>
      <c r="K164" s="88">
        <v>10</v>
      </c>
      <c r="L164" s="88" t="s">
        <v>28</v>
      </c>
      <c r="M164" s="88">
        <v>12</v>
      </c>
      <c r="N164" s="88" t="s">
        <v>29</v>
      </c>
      <c r="O164" s="88" t="s">
        <v>705</v>
      </c>
      <c r="P164" s="88" t="s">
        <v>43</v>
      </c>
      <c r="Q164" s="88">
        <v>0</v>
      </c>
      <c r="R164" s="88" t="s">
        <v>31</v>
      </c>
      <c r="S164" s="53">
        <v>0</v>
      </c>
      <c r="T164" s="53">
        <v>1500000</v>
      </c>
      <c r="U164" s="28">
        <f>T164</f>
        <v>1500000</v>
      </c>
      <c r="V164" s="88" t="s">
        <v>32</v>
      </c>
      <c r="W164" s="88" t="s">
        <v>33</v>
      </c>
      <c r="X164" s="88" t="s">
        <v>319</v>
      </c>
      <c r="Y164" s="89">
        <v>3009133992</v>
      </c>
      <c r="Z164" s="123" t="s">
        <v>320</v>
      </c>
      <c r="AA164" s="88"/>
      <c r="AB164" s="88" t="s">
        <v>74</v>
      </c>
      <c r="AC164" s="88" t="s">
        <v>568</v>
      </c>
      <c r="AD164" s="88" t="s">
        <v>248</v>
      </c>
      <c r="AE164" s="88"/>
      <c r="AF164" s="88"/>
    </row>
    <row r="165" spans="1:32" ht="49.5" hidden="1" x14ac:dyDescent="0.25">
      <c r="A165" s="88" t="s">
        <v>84</v>
      </c>
      <c r="B165" s="88" t="s">
        <v>74</v>
      </c>
      <c r="C165" s="46">
        <v>178</v>
      </c>
      <c r="D165" s="88">
        <v>55101504</v>
      </c>
      <c r="E165" s="88"/>
      <c r="F165" s="88"/>
      <c r="G165" s="88" t="s">
        <v>953</v>
      </c>
      <c r="H165" s="88" t="s">
        <v>81</v>
      </c>
      <c r="I165" s="88" t="s">
        <v>280</v>
      </c>
      <c r="J165" s="88" t="s">
        <v>82</v>
      </c>
      <c r="K165" s="88">
        <v>10</v>
      </c>
      <c r="L165" s="88" t="s">
        <v>28</v>
      </c>
      <c r="M165" s="88">
        <v>12</v>
      </c>
      <c r="N165" s="88" t="s">
        <v>29</v>
      </c>
      <c r="O165" s="88" t="s">
        <v>705</v>
      </c>
      <c r="P165" s="88" t="s">
        <v>43</v>
      </c>
      <c r="Q165" s="88">
        <v>0</v>
      </c>
      <c r="R165" s="88" t="s">
        <v>31</v>
      </c>
      <c r="S165" s="53">
        <v>0</v>
      </c>
      <c r="T165" s="53">
        <v>1000000</v>
      </c>
      <c r="U165" s="28">
        <v>1000000</v>
      </c>
      <c r="V165" s="88" t="s">
        <v>32</v>
      </c>
      <c r="W165" s="88" t="s">
        <v>33</v>
      </c>
      <c r="X165" s="88" t="s">
        <v>319</v>
      </c>
      <c r="Y165" s="89">
        <v>3009133992</v>
      </c>
      <c r="Z165" s="123" t="s">
        <v>320</v>
      </c>
      <c r="AA165" s="88"/>
      <c r="AB165" s="88" t="s">
        <v>74</v>
      </c>
      <c r="AC165" s="88" t="s">
        <v>568</v>
      </c>
      <c r="AD165" s="88" t="s">
        <v>700</v>
      </c>
      <c r="AE165" s="88"/>
      <c r="AF165" s="88"/>
    </row>
    <row r="166" spans="1:32" ht="66" hidden="1" customHeight="1" x14ac:dyDescent="0.25">
      <c r="A166" s="88" t="s">
        <v>85</v>
      </c>
      <c r="B166" s="88" t="s">
        <v>74</v>
      </c>
      <c r="C166" s="46">
        <v>179</v>
      </c>
      <c r="D166" s="88">
        <v>55101504</v>
      </c>
      <c r="E166" s="88"/>
      <c r="F166" s="88"/>
      <c r="G166" s="88" t="s">
        <v>954</v>
      </c>
      <c r="H166" s="88" t="s">
        <v>81</v>
      </c>
      <c r="I166" s="88" t="s">
        <v>283</v>
      </c>
      <c r="J166" s="88" t="s">
        <v>82</v>
      </c>
      <c r="K166" s="88">
        <v>10</v>
      </c>
      <c r="L166" s="88" t="s">
        <v>28</v>
      </c>
      <c r="M166" s="88">
        <v>12</v>
      </c>
      <c r="N166" s="88" t="s">
        <v>29</v>
      </c>
      <c r="O166" s="88" t="s">
        <v>705</v>
      </c>
      <c r="P166" s="88" t="s">
        <v>43</v>
      </c>
      <c r="Q166" s="88">
        <v>0</v>
      </c>
      <c r="R166" s="88" t="s">
        <v>31</v>
      </c>
      <c r="S166" s="53">
        <v>0</v>
      </c>
      <c r="T166" s="53">
        <v>1200000</v>
      </c>
      <c r="U166" s="28">
        <f>T166</f>
        <v>1200000</v>
      </c>
      <c r="V166" s="88" t="s">
        <v>32</v>
      </c>
      <c r="W166" s="88" t="s">
        <v>33</v>
      </c>
      <c r="X166" s="88" t="s">
        <v>319</v>
      </c>
      <c r="Y166" s="89">
        <v>3009133992</v>
      </c>
      <c r="Z166" s="123" t="s">
        <v>320</v>
      </c>
      <c r="AA166" s="88"/>
      <c r="AB166" s="88" t="s">
        <v>74</v>
      </c>
      <c r="AC166" s="88" t="s">
        <v>568</v>
      </c>
      <c r="AD166" s="88" t="s">
        <v>248</v>
      </c>
      <c r="AE166" s="88"/>
      <c r="AF166" s="88"/>
    </row>
    <row r="167" spans="1:32" ht="49.5" hidden="1" x14ac:dyDescent="0.25">
      <c r="A167" s="88" t="s">
        <v>86</v>
      </c>
      <c r="B167" s="88" t="s">
        <v>74</v>
      </c>
      <c r="C167" s="46">
        <v>180</v>
      </c>
      <c r="D167" s="88">
        <v>80161504</v>
      </c>
      <c r="E167" s="88"/>
      <c r="F167" s="88"/>
      <c r="G167" s="88" t="s">
        <v>955</v>
      </c>
      <c r="H167" s="88" t="s">
        <v>26</v>
      </c>
      <c r="I167" s="88" t="s">
        <v>733</v>
      </c>
      <c r="J167" s="88" t="s">
        <v>42</v>
      </c>
      <c r="K167" s="88">
        <v>3</v>
      </c>
      <c r="L167" s="88" t="s">
        <v>144</v>
      </c>
      <c r="M167" s="88">
        <v>4</v>
      </c>
      <c r="N167" s="88" t="s">
        <v>29</v>
      </c>
      <c r="O167" s="88" t="s">
        <v>705</v>
      </c>
      <c r="P167" s="88" t="s">
        <v>43</v>
      </c>
      <c r="Q167" s="88">
        <v>0</v>
      </c>
      <c r="R167" s="88" t="s">
        <v>31</v>
      </c>
      <c r="S167" s="53">
        <v>7000000</v>
      </c>
      <c r="T167" s="53">
        <v>28000000</v>
      </c>
      <c r="U167" s="28">
        <v>28000000</v>
      </c>
      <c r="V167" s="88" t="s">
        <v>32</v>
      </c>
      <c r="W167" s="88" t="s">
        <v>33</v>
      </c>
      <c r="X167" s="88" t="s">
        <v>561</v>
      </c>
      <c r="Y167" s="89">
        <v>3009133992</v>
      </c>
      <c r="Z167" s="123" t="s">
        <v>277</v>
      </c>
      <c r="AA167" s="88"/>
      <c r="AB167" s="88" t="s">
        <v>74</v>
      </c>
      <c r="AC167" s="88" t="s">
        <v>270</v>
      </c>
      <c r="AD167" s="88" t="s">
        <v>1080</v>
      </c>
      <c r="AE167" s="88"/>
      <c r="AF167" s="88"/>
    </row>
    <row r="168" spans="1:32" s="139" customFormat="1" ht="82.5" hidden="1" customHeight="1" x14ac:dyDescent="0.25">
      <c r="A168" s="88" t="s">
        <v>1294</v>
      </c>
      <c r="B168" s="88" t="s">
        <v>74</v>
      </c>
      <c r="C168" s="46">
        <v>181</v>
      </c>
      <c r="D168" s="88">
        <v>80161504</v>
      </c>
      <c r="E168" s="88"/>
      <c r="F168" s="88"/>
      <c r="G168" s="88" t="s">
        <v>321</v>
      </c>
      <c r="H168" s="88" t="s">
        <v>34</v>
      </c>
      <c r="I168" s="88" t="s">
        <v>1295</v>
      </c>
      <c r="J168" s="88" t="s">
        <v>27</v>
      </c>
      <c r="K168" s="88">
        <v>1</v>
      </c>
      <c r="L168" s="88" t="s">
        <v>53</v>
      </c>
      <c r="M168" s="88">
        <v>4</v>
      </c>
      <c r="N168" s="88" t="s">
        <v>29</v>
      </c>
      <c r="O168" s="88" t="s">
        <v>705</v>
      </c>
      <c r="P168" s="88" t="s">
        <v>43</v>
      </c>
      <c r="Q168" s="88">
        <v>0</v>
      </c>
      <c r="R168" s="88" t="s">
        <v>31</v>
      </c>
      <c r="S168" s="53">
        <v>5500000</v>
      </c>
      <c r="T168" s="53">
        <v>22000000</v>
      </c>
      <c r="U168" s="28">
        <v>22000000</v>
      </c>
      <c r="V168" s="88" t="s">
        <v>32</v>
      </c>
      <c r="W168" s="88" t="s">
        <v>33</v>
      </c>
      <c r="X168" s="88" t="s">
        <v>561</v>
      </c>
      <c r="Y168" s="89">
        <v>3009133992</v>
      </c>
      <c r="Z168" s="123" t="s">
        <v>277</v>
      </c>
      <c r="AA168" s="88"/>
      <c r="AB168" s="88" t="s">
        <v>74</v>
      </c>
      <c r="AC168" s="88" t="s">
        <v>270</v>
      </c>
      <c r="AD168" s="88" t="s">
        <v>248</v>
      </c>
      <c r="AE168" s="88"/>
      <c r="AF168" s="88"/>
    </row>
    <row r="169" spans="1:32" ht="49.5" hidden="1" x14ac:dyDescent="0.25">
      <c r="A169" s="88" t="s">
        <v>1296</v>
      </c>
      <c r="B169" s="88" t="s">
        <v>74</v>
      </c>
      <c r="C169" s="46">
        <v>182</v>
      </c>
      <c r="D169" s="88">
        <v>80161504</v>
      </c>
      <c r="E169" s="88"/>
      <c r="F169" s="88"/>
      <c r="G169" s="88" t="s">
        <v>650</v>
      </c>
      <c r="H169" s="88" t="s">
        <v>26</v>
      </c>
      <c r="I169" s="88" t="s">
        <v>1297</v>
      </c>
      <c r="J169" s="88" t="s">
        <v>27</v>
      </c>
      <c r="K169" s="88">
        <v>1</v>
      </c>
      <c r="L169" s="88" t="s">
        <v>53</v>
      </c>
      <c r="M169" s="88">
        <v>4</v>
      </c>
      <c r="N169" s="88" t="s">
        <v>29</v>
      </c>
      <c r="O169" s="88" t="s">
        <v>705</v>
      </c>
      <c r="P169" s="88" t="s">
        <v>43</v>
      </c>
      <c r="Q169" s="88">
        <v>0</v>
      </c>
      <c r="R169" s="88" t="s">
        <v>31</v>
      </c>
      <c r="S169" s="53">
        <v>8500000</v>
      </c>
      <c r="T169" s="53">
        <v>34000000</v>
      </c>
      <c r="U169" s="28">
        <v>34000000</v>
      </c>
      <c r="V169" s="88" t="s">
        <v>32</v>
      </c>
      <c r="W169" s="88" t="s">
        <v>33</v>
      </c>
      <c r="X169" s="88" t="s">
        <v>561</v>
      </c>
      <c r="Y169" s="89">
        <v>3009133992</v>
      </c>
      <c r="Z169" s="123" t="s">
        <v>277</v>
      </c>
      <c r="AA169" s="88"/>
      <c r="AB169" s="88" t="s">
        <v>74</v>
      </c>
      <c r="AC169" s="88" t="s">
        <v>270</v>
      </c>
      <c r="AD169" s="88" t="s">
        <v>248</v>
      </c>
      <c r="AE169" s="88"/>
      <c r="AF169" s="88"/>
    </row>
    <row r="170" spans="1:32" ht="66" hidden="1" x14ac:dyDescent="0.25">
      <c r="A170" s="7" t="s">
        <v>87</v>
      </c>
      <c r="B170" s="7" t="s">
        <v>74</v>
      </c>
      <c r="C170" s="8">
        <v>183</v>
      </c>
      <c r="D170" s="7">
        <v>80161504</v>
      </c>
      <c r="E170" s="7"/>
      <c r="F170" s="7"/>
      <c r="G170" s="7" t="s">
        <v>956</v>
      </c>
      <c r="H170" s="7" t="s">
        <v>26</v>
      </c>
      <c r="I170" s="7" t="s">
        <v>92</v>
      </c>
      <c r="J170" s="7" t="s">
        <v>42</v>
      </c>
      <c r="K170" s="7">
        <v>3</v>
      </c>
      <c r="L170" s="7" t="s">
        <v>144</v>
      </c>
      <c r="M170" s="7">
        <v>4</v>
      </c>
      <c r="N170" s="7" t="s">
        <v>29</v>
      </c>
      <c r="O170" s="7" t="s">
        <v>705</v>
      </c>
      <c r="P170" s="7" t="s">
        <v>43</v>
      </c>
      <c r="Q170" s="7">
        <v>0</v>
      </c>
      <c r="R170" s="7" t="s">
        <v>31</v>
      </c>
      <c r="S170" s="56">
        <v>7000000</v>
      </c>
      <c r="T170" s="56">
        <v>28000000</v>
      </c>
      <c r="U170" s="60">
        <v>28000000</v>
      </c>
      <c r="V170" s="7" t="s">
        <v>32</v>
      </c>
      <c r="W170" s="7" t="s">
        <v>33</v>
      </c>
      <c r="X170" s="7" t="s">
        <v>561</v>
      </c>
      <c r="Y170" s="17">
        <v>3009133992</v>
      </c>
      <c r="Z170" s="24" t="s">
        <v>277</v>
      </c>
      <c r="AA170" s="7"/>
      <c r="AB170" s="7" t="s">
        <v>74</v>
      </c>
      <c r="AC170" s="7" t="s">
        <v>270</v>
      </c>
      <c r="AD170" s="7" t="s">
        <v>1532</v>
      </c>
      <c r="AE170" s="7"/>
      <c r="AF170" s="7"/>
    </row>
    <row r="171" spans="1:32" ht="115.5" hidden="1" x14ac:dyDescent="0.25">
      <c r="A171" s="88" t="s">
        <v>88</v>
      </c>
      <c r="B171" s="88" t="s">
        <v>74</v>
      </c>
      <c r="C171" s="46">
        <v>184</v>
      </c>
      <c r="D171" s="88">
        <v>80161504</v>
      </c>
      <c r="E171" s="88"/>
      <c r="F171" s="88"/>
      <c r="G171" s="88" t="s">
        <v>957</v>
      </c>
      <c r="H171" s="88" t="s">
        <v>34</v>
      </c>
      <c r="I171" s="88" t="s">
        <v>767</v>
      </c>
      <c r="J171" s="88" t="s">
        <v>42</v>
      </c>
      <c r="K171" s="88">
        <v>3</v>
      </c>
      <c r="L171" s="88" t="s">
        <v>144</v>
      </c>
      <c r="M171" s="88">
        <v>4</v>
      </c>
      <c r="N171" s="88" t="s">
        <v>29</v>
      </c>
      <c r="O171" s="88" t="s">
        <v>705</v>
      </c>
      <c r="P171" s="88" t="s">
        <v>43</v>
      </c>
      <c r="Q171" s="88">
        <v>0</v>
      </c>
      <c r="R171" s="88" t="s">
        <v>31</v>
      </c>
      <c r="S171" s="53">
        <v>5000000</v>
      </c>
      <c r="T171" s="53">
        <v>20000000</v>
      </c>
      <c r="U171" s="28">
        <v>20000000</v>
      </c>
      <c r="V171" s="88" t="s">
        <v>32</v>
      </c>
      <c r="W171" s="88" t="s">
        <v>33</v>
      </c>
      <c r="X171" s="88" t="s">
        <v>561</v>
      </c>
      <c r="Y171" s="89">
        <v>3009133992</v>
      </c>
      <c r="Z171" s="123" t="s">
        <v>277</v>
      </c>
      <c r="AA171" s="88"/>
      <c r="AB171" s="88" t="s">
        <v>74</v>
      </c>
      <c r="AC171" s="88" t="s">
        <v>270</v>
      </c>
      <c r="AD171" s="88" t="s">
        <v>1081</v>
      </c>
      <c r="AE171" s="88"/>
      <c r="AF171" s="88"/>
    </row>
    <row r="172" spans="1:32" ht="49.5" hidden="1" x14ac:dyDescent="0.25">
      <c r="A172" s="12" t="s">
        <v>89</v>
      </c>
      <c r="B172" s="12" t="s">
        <v>74</v>
      </c>
      <c r="C172" s="13">
        <v>185</v>
      </c>
      <c r="D172" s="12">
        <v>80161504</v>
      </c>
      <c r="E172" s="12"/>
      <c r="F172" s="12"/>
      <c r="G172" s="12" t="s">
        <v>958</v>
      </c>
      <c r="H172" s="12" t="s">
        <v>26</v>
      </c>
      <c r="I172" s="12" t="s">
        <v>734</v>
      </c>
      <c r="J172" s="12" t="s">
        <v>50</v>
      </c>
      <c r="K172" s="12">
        <v>2</v>
      </c>
      <c r="L172" s="12" t="s">
        <v>60</v>
      </c>
      <c r="M172" s="12">
        <v>4</v>
      </c>
      <c r="N172" s="12" t="s">
        <v>29</v>
      </c>
      <c r="O172" s="12" t="s">
        <v>705</v>
      </c>
      <c r="P172" s="12" t="s">
        <v>43</v>
      </c>
      <c r="Q172" s="12">
        <v>0</v>
      </c>
      <c r="R172" s="12" t="s">
        <v>31</v>
      </c>
      <c r="S172" s="57">
        <v>6000000</v>
      </c>
      <c r="T172" s="57">
        <v>24000000</v>
      </c>
      <c r="U172" s="61">
        <v>24000000</v>
      </c>
      <c r="V172" s="12" t="s">
        <v>32</v>
      </c>
      <c r="W172" s="12" t="s">
        <v>33</v>
      </c>
      <c r="X172" s="12" t="s">
        <v>561</v>
      </c>
      <c r="Y172" s="18">
        <v>3009133992</v>
      </c>
      <c r="Z172" s="20" t="s">
        <v>277</v>
      </c>
      <c r="AA172" s="12"/>
      <c r="AB172" s="12" t="s">
        <v>74</v>
      </c>
      <c r="AC172" s="12" t="s">
        <v>270</v>
      </c>
      <c r="AD172" s="12" t="s">
        <v>248</v>
      </c>
      <c r="AE172" s="12"/>
      <c r="AF172" s="12"/>
    </row>
    <row r="173" spans="1:32" ht="49.5" hidden="1" x14ac:dyDescent="0.25">
      <c r="A173" s="7" t="s">
        <v>90</v>
      </c>
      <c r="B173" s="7" t="s">
        <v>74</v>
      </c>
      <c r="C173" s="8">
        <v>186</v>
      </c>
      <c r="D173" s="7">
        <v>80161504</v>
      </c>
      <c r="E173" s="7"/>
      <c r="F173" s="7"/>
      <c r="G173" s="7" t="s">
        <v>959</v>
      </c>
      <c r="H173" s="7" t="s">
        <v>26</v>
      </c>
      <c r="I173" s="7" t="s">
        <v>278</v>
      </c>
      <c r="J173" s="7" t="s">
        <v>58</v>
      </c>
      <c r="K173" s="7">
        <v>4</v>
      </c>
      <c r="L173" s="7" t="s">
        <v>36</v>
      </c>
      <c r="M173" s="7">
        <v>4</v>
      </c>
      <c r="N173" s="7" t="s">
        <v>29</v>
      </c>
      <c r="O173" s="7" t="s">
        <v>705</v>
      </c>
      <c r="P173" s="7" t="s">
        <v>43</v>
      </c>
      <c r="Q173" s="7">
        <v>0</v>
      </c>
      <c r="R173" s="7" t="s">
        <v>31</v>
      </c>
      <c r="S173" s="56">
        <v>7500000</v>
      </c>
      <c r="T173" s="56">
        <f t="shared" ref="T173:T177" si="2">+M173*S173</f>
        <v>30000000</v>
      </c>
      <c r="U173" s="60">
        <v>30000000</v>
      </c>
      <c r="V173" s="7" t="s">
        <v>32</v>
      </c>
      <c r="W173" s="7" t="s">
        <v>33</v>
      </c>
      <c r="X173" s="7" t="s">
        <v>561</v>
      </c>
      <c r="Y173" s="17">
        <v>3009133992</v>
      </c>
      <c r="Z173" s="24" t="s">
        <v>277</v>
      </c>
      <c r="AA173" s="7"/>
      <c r="AB173" s="7" t="s">
        <v>74</v>
      </c>
      <c r="AC173" s="7" t="s">
        <v>270</v>
      </c>
      <c r="AD173" s="7" t="s">
        <v>1563</v>
      </c>
      <c r="AE173" s="7"/>
      <c r="AF173" s="7"/>
    </row>
    <row r="174" spans="1:32" s="139" customFormat="1" ht="49.5" hidden="1" x14ac:dyDescent="0.25">
      <c r="A174" s="7" t="s">
        <v>91</v>
      </c>
      <c r="B174" s="7" t="s">
        <v>74</v>
      </c>
      <c r="C174" s="8">
        <v>187</v>
      </c>
      <c r="D174" s="7">
        <v>80161504</v>
      </c>
      <c r="E174" s="7"/>
      <c r="F174" s="7"/>
      <c r="G174" s="7" t="s">
        <v>960</v>
      </c>
      <c r="H174" s="7" t="s">
        <v>34</v>
      </c>
      <c r="I174" s="7" t="s">
        <v>279</v>
      </c>
      <c r="J174" s="7" t="s">
        <v>58</v>
      </c>
      <c r="K174" s="7">
        <v>4</v>
      </c>
      <c r="L174" s="7" t="s">
        <v>36</v>
      </c>
      <c r="M174" s="7">
        <v>4</v>
      </c>
      <c r="N174" s="7" t="s">
        <v>29</v>
      </c>
      <c r="O174" s="7" t="s">
        <v>705</v>
      </c>
      <c r="P174" s="7" t="s">
        <v>43</v>
      </c>
      <c r="Q174" s="7">
        <v>0</v>
      </c>
      <c r="R174" s="7" t="s">
        <v>31</v>
      </c>
      <c r="S174" s="56">
        <v>3500000</v>
      </c>
      <c r="T174" s="56">
        <f t="shared" si="2"/>
        <v>14000000</v>
      </c>
      <c r="U174" s="60">
        <v>14000000</v>
      </c>
      <c r="V174" s="7" t="s">
        <v>32</v>
      </c>
      <c r="W174" s="7" t="s">
        <v>33</v>
      </c>
      <c r="X174" s="7" t="s">
        <v>561</v>
      </c>
      <c r="Y174" s="17">
        <v>3009133992</v>
      </c>
      <c r="Z174" s="24" t="s">
        <v>277</v>
      </c>
      <c r="AA174" s="7"/>
      <c r="AB174" s="7" t="s">
        <v>74</v>
      </c>
      <c r="AC174" s="7" t="s">
        <v>270</v>
      </c>
      <c r="AD174" s="7" t="s">
        <v>1563</v>
      </c>
      <c r="AE174" s="7"/>
      <c r="AF174" s="7"/>
    </row>
    <row r="175" spans="1:32" s="156" customFormat="1" ht="99" hidden="1" x14ac:dyDescent="0.25">
      <c r="A175" s="88" t="s">
        <v>47</v>
      </c>
      <c r="B175" s="88" t="s">
        <v>48</v>
      </c>
      <c r="C175" s="46">
        <v>188</v>
      </c>
      <c r="D175" s="88">
        <v>80111607</v>
      </c>
      <c r="E175" s="88"/>
      <c r="F175" s="88"/>
      <c r="G175" s="88" t="s">
        <v>1457</v>
      </c>
      <c r="H175" s="88" t="s">
        <v>26</v>
      </c>
      <c r="I175" s="88" t="s">
        <v>1458</v>
      </c>
      <c r="J175" s="88" t="s">
        <v>42</v>
      </c>
      <c r="K175" s="88">
        <v>3</v>
      </c>
      <c r="L175" s="88" t="s">
        <v>28</v>
      </c>
      <c r="M175" s="88">
        <v>9.5</v>
      </c>
      <c r="N175" s="88" t="s">
        <v>29</v>
      </c>
      <c r="O175" s="88" t="s">
        <v>705</v>
      </c>
      <c r="P175" s="88" t="s">
        <v>43</v>
      </c>
      <c r="Q175" s="88">
        <v>0</v>
      </c>
      <c r="R175" s="88" t="s">
        <v>31</v>
      </c>
      <c r="S175" s="53">
        <v>12000000</v>
      </c>
      <c r="T175" s="53">
        <f t="shared" si="2"/>
        <v>114000000</v>
      </c>
      <c r="U175" s="28">
        <f>+T175</f>
        <v>114000000</v>
      </c>
      <c r="V175" s="88" t="s">
        <v>32</v>
      </c>
      <c r="W175" s="88" t="s">
        <v>33</v>
      </c>
      <c r="X175" s="88" t="s">
        <v>1459</v>
      </c>
      <c r="Y175" s="89">
        <v>3106946330</v>
      </c>
      <c r="Z175" s="123" t="s">
        <v>157</v>
      </c>
      <c r="AA175" s="88"/>
      <c r="AB175" s="88" t="s">
        <v>48</v>
      </c>
      <c r="AC175" s="88" t="s">
        <v>253</v>
      </c>
      <c r="AD175" s="88" t="s">
        <v>1483</v>
      </c>
      <c r="AE175" s="88"/>
      <c r="AF175" s="88"/>
    </row>
    <row r="176" spans="1:32" s="139" customFormat="1" ht="82.5" hidden="1" x14ac:dyDescent="0.25">
      <c r="A176" s="7" t="s">
        <v>52</v>
      </c>
      <c r="B176" s="7" t="s">
        <v>48</v>
      </c>
      <c r="C176" s="8">
        <v>191</v>
      </c>
      <c r="D176" s="7">
        <v>80161504</v>
      </c>
      <c r="E176" s="7"/>
      <c r="F176" s="7"/>
      <c r="G176" s="7" t="s">
        <v>961</v>
      </c>
      <c r="H176" s="7" t="s">
        <v>26</v>
      </c>
      <c r="I176" s="7" t="s">
        <v>41</v>
      </c>
      <c r="J176" s="7" t="s">
        <v>58</v>
      </c>
      <c r="K176" s="7">
        <v>4</v>
      </c>
      <c r="L176" s="7" t="s">
        <v>36</v>
      </c>
      <c r="M176" s="7">
        <v>4</v>
      </c>
      <c r="N176" s="7" t="s">
        <v>29</v>
      </c>
      <c r="O176" s="7" t="s">
        <v>705</v>
      </c>
      <c r="P176" s="7" t="s">
        <v>43</v>
      </c>
      <c r="Q176" s="7">
        <v>0</v>
      </c>
      <c r="R176" s="7" t="s">
        <v>31</v>
      </c>
      <c r="S176" s="56">
        <v>2500000</v>
      </c>
      <c r="T176" s="56">
        <f t="shared" si="2"/>
        <v>10000000</v>
      </c>
      <c r="U176" s="60">
        <f>T176</f>
        <v>10000000</v>
      </c>
      <c r="V176" s="7" t="s">
        <v>32</v>
      </c>
      <c r="W176" s="7" t="s">
        <v>33</v>
      </c>
      <c r="X176" s="7" t="s">
        <v>327</v>
      </c>
      <c r="Y176" s="17">
        <v>3009133992</v>
      </c>
      <c r="Z176" s="7" t="s">
        <v>328</v>
      </c>
      <c r="AA176" s="7"/>
      <c r="AB176" s="7" t="s">
        <v>48</v>
      </c>
      <c r="AC176" s="7" t="s">
        <v>270</v>
      </c>
      <c r="AD176" s="7" t="s">
        <v>1689</v>
      </c>
      <c r="AE176" s="7"/>
      <c r="AF176" s="7"/>
    </row>
    <row r="177" spans="1:32" s="172" customFormat="1" ht="82.5" hidden="1" x14ac:dyDescent="0.25">
      <c r="A177" s="7" t="s">
        <v>54</v>
      </c>
      <c r="B177" s="7" t="s">
        <v>48</v>
      </c>
      <c r="C177" s="8">
        <v>192</v>
      </c>
      <c r="D177" s="7">
        <v>80161504</v>
      </c>
      <c r="E177" s="7"/>
      <c r="F177" s="7"/>
      <c r="G177" s="7" t="s">
        <v>962</v>
      </c>
      <c r="H177" s="7" t="s">
        <v>26</v>
      </c>
      <c r="I177" s="7" t="s">
        <v>41</v>
      </c>
      <c r="J177" s="7" t="s">
        <v>58</v>
      </c>
      <c r="K177" s="7">
        <v>4</v>
      </c>
      <c r="L177" s="7" t="s">
        <v>36</v>
      </c>
      <c r="M177" s="7">
        <v>4</v>
      </c>
      <c r="N177" s="7" t="s">
        <v>29</v>
      </c>
      <c r="O177" s="7" t="s">
        <v>705</v>
      </c>
      <c r="P177" s="7" t="s">
        <v>43</v>
      </c>
      <c r="Q177" s="7">
        <v>0</v>
      </c>
      <c r="R177" s="7" t="s">
        <v>31</v>
      </c>
      <c r="S177" s="56">
        <v>2500000</v>
      </c>
      <c r="T177" s="56">
        <f t="shared" si="2"/>
        <v>10000000</v>
      </c>
      <c r="U177" s="60">
        <f>T177</f>
        <v>10000000</v>
      </c>
      <c r="V177" s="7" t="s">
        <v>32</v>
      </c>
      <c r="W177" s="7" t="s">
        <v>33</v>
      </c>
      <c r="X177" s="7" t="s">
        <v>327</v>
      </c>
      <c r="Y177" s="17">
        <v>3009133992</v>
      </c>
      <c r="Z177" s="7" t="s">
        <v>328</v>
      </c>
      <c r="AA177" s="7"/>
      <c r="AB177" s="7" t="s">
        <v>48</v>
      </c>
      <c r="AC177" s="7" t="s">
        <v>270</v>
      </c>
      <c r="AD177" s="7" t="s">
        <v>1689</v>
      </c>
      <c r="AE177" s="7"/>
      <c r="AF177" s="7"/>
    </row>
    <row r="178" spans="1:32" ht="49.5" hidden="1" x14ac:dyDescent="0.25">
      <c r="A178" s="88" t="s">
        <v>55</v>
      </c>
      <c r="B178" s="88" t="s">
        <v>48</v>
      </c>
      <c r="C178" s="46">
        <v>193</v>
      </c>
      <c r="D178" s="88">
        <v>80161504</v>
      </c>
      <c r="E178" s="88"/>
      <c r="F178" s="88"/>
      <c r="G178" s="88" t="s">
        <v>963</v>
      </c>
      <c r="H178" s="88" t="s">
        <v>26</v>
      </c>
      <c r="I178" s="88" t="s">
        <v>329</v>
      </c>
      <c r="J178" s="88" t="s">
        <v>42</v>
      </c>
      <c r="K178" s="88">
        <v>3</v>
      </c>
      <c r="L178" s="88" t="s">
        <v>144</v>
      </c>
      <c r="M178" s="88">
        <v>4</v>
      </c>
      <c r="N178" s="88" t="s">
        <v>29</v>
      </c>
      <c r="O178" s="88" t="s">
        <v>705</v>
      </c>
      <c r="P178" s="88" t="s">
        <v>43</v>
      </c>
      <c r="Q178" s="88">
        <v>0</v>
      </c>
      <c r="R178" s="88" t="s">
        <v>31</v>
      </c>
      <c r="S178" s="53">
        <v>7500000</v>
      </c>
      <c r="T178" s="53">
        <v>30000000</v>
      </c>
      <c r="U178" s="28">
        <v>30000000</v>
      </c>
      <c r="V178" s="88" t="s">
        <v>32</v>
      </c>
      <c r="W178" s="88" t="s">
        <v>33</v>
      </c>
      <c r="X178" s="88" t="s">
        <v>327</v>
      </c>
      <c r="Y178" s="89">
        <v>3009133992</v>
      </c>
      <c r="Z178" s="88" t="s">
        <v>328</v>
      </c>
      <c r="AA178" s="88"/>
      <c r="AB178" s="88" t="s">
        <v>48</v>
      </c>
      <c r="AC178" s="88" t="s">
        <v>270</v>
      </c>
      <c r="AD178" s="88" t="s">
        <v>1073</v>
      </c>
      <c r="AE178" s="88"/>
      <c r="AF178" s="88"/>
    </row>
    <row r="179" spans="1:32" ht="82.5" hidden="1" customHeight="1" x14ac:dyDescent="0.25">
      <c r="A179" s="88" t="s">
        <v>1298</v>
      </c>
      <c r="B179" s="88" t="s">
        <v>94</v>
      </c>
      <c r="C179" s="46">
        <v>195</v>
      </c>
      <c r="D179" s="88">
        <v>82121506</v>
      </c>
      <c r="E179" s="88"/>
      <c r="F179" s="88"/>
      <c r="G179" s="88" t="s">
        <v>964</v>
      </c>
      <c r="H179" s="88" t="s">
        <v>252</v>
      </c>
      <c r="I179" s="88" t="s">
        <v>1299</v>
      </c>
      <c r="J179" s="88" t="s">
        <v>50</v>
      </c>
      <c r="K179" s="88">
        <v>2</v>
      </c>
      <c r="L179" s="88" t="s">
        <v>28</v>
      </c>
      <c r="M179" s="88">
        <v>10</v>
      </c>
      <c r="N179" s="88" t="s">
        <v>29</v>
      </c>
      <c r="O179" s="88" t="s">
        <v>705</v>
      </c>
      <c r="P179" s="88" t="s">
        <v>43</v>
      </c>
      <c r="Q179" s="88">
        <v>0</v>
      </c>
      <c r="R179" s="88" t="s">
        <v>31</v>
      </c>
      <c r="S179" s="53">
        <v>642201.83486238529</v>
      </c>
      <c r="T179" s="53">
        <v>6000000</v>
      </c>
      <c r="U179" s="28">
        <v>6000000</v>
      </c>
      <c r="V179" s="88" t="s">
        <v>32</v>
      </c>
      <c r="W179" s="88" t="s">
        <v>33</v>
      </c>
      <c r="X179" s="88" t="s">
        <v>347</v>
      </c>
      <c r="Y179" s="89">
        <v>3009133992</v>
      </c>
      <c r="Z179" s="88" t="s">
        <v>348</v>
      </c>
      <c r="AA179" s="88"/>
      <c r="AB179" s="88" t="s">
        <v>94</v>
      </c>
      <c r="AC179" s="88" t="s">
        <v>270</v>
      </c>
      <c r="AD179" s="88" t="s">
        <v>248</v>
      </c>
      <c r="AE179" s="88"/>
      <c r="AF179" s="88"/>
    </row>
    <row r="180" spans="1:32" ht="280.5" hidden="1" customHeight="1" x14ac:dyDescent="0.25">
      <c r="A180" s="88" t="s">
        <v>349</v>
      </c>
      <c r="B180" s="88" t="s">
        <v>94</v>
      </c>
      <c r="C180" s="46">
        <v>196</v>
      </c>
      <c r="D180" s="88" t="s">
        <v>454</v>
      </c>
      <c r="E180" s="88"/>
      <c r="F180" s="88"/>
      <c r="G180" s="88" t="s">
        <v>965</v>
      </c>
      <c r="H180" s="88" t="s">
        <v>252</v>
      </c>
      <c r="I180" s="88" t="s">
        <v>685</v>
      </c>
      <c r="J180" s="88" t="s">
        <v>39</v>
      </c>
      <c r="K180" s="88">
        <v>9</v>
      </c>
      <c r="L180" s="88" t="s">
        <v>28</v>
      </c>
      <c r="M180" s="88">
        <v>4</v>
      </c>
      <c r="N180" s="88" t="s">
        <v>29</v>
      </c>
      <c r="O180" s="88" t="s">
        <v>705</v>
      </c>
      <c r="P180" s="88" t="s">
        <v>43</v>
      </c>
      <c r="Q180" s="88">
        <v>0</v>
      </c>
      <c r="R180" s="88" t="s">
        <v>31</v>
      </c>
      <c r="S180" s="53">
        <v>590865</v>
      </c>
      <c r="T180" s="53">
        <v>2825688</v>
      </c>
      <c r="U180" s="28">
        <f>+T180</f>
        <v>2825688</v>
      </c>
      <c r="V180" s="88" t="s">
        <v>32</v>
      </c>
      <c r="W180" s="88" t="s">
        <v>33</v>
      </c>
      <c r="X180" s="88" t="s">
        <v>350</v>
      </c>
      <c r="Y180" s="89">
        <v>3009133992</v>
      </c>
      <c r="Z180" s="88" t="s">
        <v>351</v>
      </c>
      <c r="AA180" s="88"/>
      <c r="AB180" s="88" t="s">
        <v>94</v>
      </c>
      <c r="AC180" s="88" t="s">
        <v>607</v>
      </c>
      <c r="AD180" s="88" t="s">
        <v>2205</v>
      </c>
      <c r="AE180" s="88"/>
      <c r="AF180" s="88"/>
    </row>
    <row r="181" spans="1:32" ht="82.5" hidden="1" customHeight="1" x14ac:dyDescent="0.25">
      <c r="A181" s="7" t="s">
        <v>352</v>
      </c>
      <c r="B181" s="7" t="s">
        <v>94</v>
      </c>
      <c r="C181" s="8">
        <v>197</v>
      </c>
      <c r="D181" s="7">
        <v>80161504</v>
      </c>
      <c r="E181" s="7"/>
      <c r="F181" s="7"/>
      <c r="G181" s="7" t="s">
        <v>966</v>
      </c>
      <c r="H181" s="7" t="s">
        <v>26</v>
      </c>
      <c r="I181" s="7" t="s">
        <v>41</v>
      </c>
      <c r="J181" s="7" t="s">
        <v>53</v>
      </c>
      <c r="K181" s="7">
        <v>5</v>
      </c>
      <c r="L181" s="7" t="s">
        <v>28</v>
      </c>
      <c r="M181" s="7">
        <v>8</v>
      </c>
      <c r="N181" s="7" t="s">
        <v>29</v>
      </c>
      <c r="O181" s="7" t="s">
        <v>705</v>
      </c>
      <c r="P181" s="7" t="s">
        <v>43</v>
      </c>
      <c r="Q181" s="7">
        <v>0</v>
      </c>
      <c r="R181" s="7" t="s">
        <v>31</v>
      </c>
      <c r="S181" s="56">
        <v>5000000</v>
      </c>
      <c r="T181" s="56">
        <f>+M181*S181</f>
        <v>40000000</v>
      </c>
      <c r="U181" s="60">
        <f>+T181</f>
        <v>40000000</v>
      </c>
      <c r="V181" s="7" t="s">
        <v>32</v>
      </c>
      <c r="W181" s="7" t="s">
        <v>33</v>
      </c>
      <c r="X181" s="7" t="s">
        <v>347</v>
      </c>
      <c r="Y181" s="17">
        <v>3009133992</v>
      </c>
      <c r="Z181" s="7" t="s">
        <v>348</v>
      </c>
      <c r="AA181" s="7"/>
      <c r="AB181" s="7" t="s">
        <v>94</v>
      </c>
      <c r="AC181" s="7" t="s">
        <v>253</v>
      </c>
      <c r="AD181" s="7" t="s">
        <v>1695</v>
      </c>
      <c r="AE181" s="7"/>
      <c r="AF181" s="7"/>
    </row>
    <row r="182" spans="1:32" ht="134.25" hidden="1" customHeight="1" x14ac:dyDescent="0.25">
      <c r="A182" s="88" t="s">
        <v>353</v>
      </c>
      <c r="B182" s="88" t="s">
        <v>94</v>
      </c>
      <c r="C182" s="46">
        <v>198</v>
      </c>
      <c r="D182" s="88">
        <v>80161504</v>
      </c>
      <c r="E182" s="88"/>
      <c r="F182" s="88"/>
      <c r="G182" s="88" t="s">
        <v>967</v>
      </c>
      <c r="H182" s="88" t="s">
        <v>26</v>
      </c>
      <c r="I182" s="88" t="s">
        <v>686</v>
      </c>
      <c r="J182" s="88" t="s">
        <v>53</v>
      </c>
      <c r="K182" s="88">
        <v>5</v>
      </c>
      <c r="L182" s="88" t="s">
        <v>28</v>
      </c>
      <c r="M182" s="88">
        <v>8</v>
      </c>
      <c r="N182" s="88" t="s">
        <v>29</v>
      </c>
      <c r="O182" s="88" t="s">
        <v>705</v>
      </c>
      <c r="P182" s="88" t="s">
        <v>43</v>
      </c>
      <c r="Q182" s="88">
        <v>0</v>
      </c>
      <c r="R182" s="88" t="s">
        <v>31</v>
      </c>
      <c r="S182" s="53">
        <v>4500000</v>
      </c>
      <c r="T182" s="53">
        <f>+M182*S182</f>
        <v>36000000</v>
      </c>
      <c r="U182" s="28">
        <f>+T182</f>
        <v>36000000</v>
      </c>
      <c r="V182" s="88" t="s">
        <v>32</v>
      </c>
      <c r="W182" s="88" t="s">
        <v>33</v>
      </c>
      <c r="X182" s="88" t="s">
        <v>347</v>
      </c>
      <c r="Y182" s="89">
        <v>3009133992</v>
      </c>
      <c r="Z182" s="88" t="s">
        <v>348</v>
      </c>
      <c r="AA182" s="88"/>
      <c r="AB182" s="88" t="s">
        <v>94</v>
      </c>
      <c r="AC182" s="88" t="s">
        <v>253</v>
      </c>
      <c r="AD182" s="88" t="s">
        <v>1630</v>
      </c>
      <c r="AE182" s="88"/>
      <c r="AF182" s="88"/>
    </row>
    <row r="183" spans="1:32" ht="82.5" hidden="1" customHeight="1" x14ac:dyDescent="0.25">
      <c r="A183" s="7" t="s">
        <v>354</v>
      </c>
      <c r="B183" s="7" t="s">
        <v>94</v>
      </c>
      <c r="C183" s="8">
        <v>199</v>
      </c>
      <c r="D183" s="7">
        <v>80111600</v>
      </c>
      <c r="E183" s="7"/>
      <c r="F183" s="7"/>
      <c r="G183" s="7" t="s">
        <v>1542</v>
      </c>
      <c r="H183" s="7" t="s">
        <v>26</v>
      </c>
      <c r="I183" s="7" t="s">
        <v>682</v>
      </c>
      <c r="J183" s="7" t="s">
        <v>53</v>
      </c>
      <c r="K183" s="7">
        <v>5</v>
      </c>
      <c r="L183" s="7" t="s">
        <v>28</v>
      </c>
      <c r="M183" s="7">
        <v>8</v>
      </c>
      <c r="N183" s="7" t="s">
        <v>29</v>
      </c>
      <c r="O183" s="7" t="s">
        <v>705</v>
      </c>
      <c r="P183" s="7" t="s">
        <v>43</v>
      </c>
      <c r="Q183" s="7">
        <v>0</v>
      </c>
      <c r="R183" s="7" t="s">
        <v>31</v>
      </c>
      <c r="S183" s="56">
        <v>4500000</v>
      </c>
      <c r="T183" s="56">
        <f>+M183*S183</f>
        <v>36000000</v>
      </c>
      <c r="U183" s="60">
        <f>+T183</f>
        <v>36000000</v>
      </c>
      <c r="V183" s="7" t="s">
        <v>32</v>
      </c>
      <c r="W183" s="7" t="s">
        <v>33</v>
      </c>
      <c r="X183" s="7" t="s">
        <v>347</v>
      </c>
      <c r="Y183" s="17">
        <v>3009133992</v>
      </c>
      <c r="Z183" s="7" t="s">
        <v>348</v>
      </c>
      <c r="AA183" s="7"/>
      <c r="AB183" s="7" t="s">
        <v>94</v>
      </c>
      <c r="AC183" s="7" t="s">
        <v>270</v>
      </c>
      <c r="AD183" s="7" t="s">
        <v>1695</v>
      </c>
      <c r="AE183" s="7"/>
      <c r="AF183" s="7"/>
    </row>
    <row r="184" spans="1:32" ht="82.5" hidden="1" customHeight="1" x14ac:dyDescent="0.25">
      <c r="A184" s="88" t="s">
        <v>1300</v>
      </c>
      <c r="B184" s="88" t="s">
        <v>94</v>
      </c>
      <c r="C184" s="46">
        <v>200</v>
      </c>
      <c r="D184" s="88">
        <v>80161504</v>
      </c>
      <c r="E184" s="88"/>
      <c r="F184" s="88"/>
      <c r="G184" s="88" t="s">
        <v>355</v>
      </c>
      <c r="H184" s="88" t="s">
        <v>26</v>
      </c>
      <c r="I184" s="88" t="s">
        <v>1301</v>
      </c>
      <c r="J184" s="88" t="s">
        <v>27</v>
      </c>
      <c r="K184" s="88">
        <v>1</v>
      </c>
      <c r="L184" s="88" t="s">
        <v>60</v>
      </c>
      <c r="M184" s="88">
        <v>4</v>
      </c>
      <c r="N184" s="88" t="s">
        <v>29</v>
      </c>
      <c r="O184" s="88" t="s">
        <v>705</v>
      </c>
      <c r="P184" s="88" t="s">
        <v>43</v>
      </c>
      <c r="Q184" s="88">
        <v>0</v>
      </c>
      <c r="R184" s="88" t="s">
        <v>31</v>
      </c>
      <c r="S184" s="53">
        <v>5000000</v>
      </c>
      <c r="T184" s="53">
        <v>20000000</v>
      </c>
      <c r="U184" s="28">
        <v>20000000</v>
      </c>
      <c r="V184" s="88" t="s">
        <v>32</v>
      </c>
      <c r="W184" s="88" t="s">
        <v>33</v>
      </c>
      <c r="X184" s="88" t="s">
        <v>350</v>
      </c>
      <c r="Y184" s="89">
        <v>3009133992</v>
      </c>
      <c r="Z184" s="88" t="s">
        <v>351</v>
      </c>
      <c r="AA184" s="88"/>
      <c r="AB184" s="88" t="s">
        <v>94</v>
      </c>
      <c r="AC184" s="88" t="s">
        <v>253</v>
      </c>
      <c r="AD184" s="88" t="s">
        <v>248</v>
      </c>
      <c r="AE184" s="88"/>
      <c r="AF184" s="88"/>
    </row>
    <row r="185" spans="1:32" ht="99" hidden="1" customHeight="1" x14ac:dyDescent="0.25">
      <c r="A185" s="88" t="s">
        <v>1302</v>
      </c>
      <c r="B185" s="88" t="s">
        <v>94</v>
      </c>
      <c r="C185" s="46">
        <v>201</v>
      </c>
      <c r="D185" s="88">
        <v>80161504</v>
      </c>
      <c r="E185" s="88"/>
      <c r="F185" s="88"/>
      <c r="G185" s="88" t="s">
        <v>702</v>
      </c>
      <c r="H185" s="88" t="s">
        <v>26</v>
      </c>
      <c r="I185" s="88" t="s">
        <v>1303</v>
      </c>
      <c r="J185" s="88" t="s">
        <v>27</v>
      </c>
      <c r="K185" s="88">
        <v>1</v>
      </c>
      <c r="L185" s="88" t="s">
        <v>60</v>
      </c>
      <c r="M185" s="88">
        <v>4</v>
      </c>
      <c r="N185" s="88" t="s">
        <v>29</v>
      </c>
      <c r="O185" s="88" t="s">
        <v>705</v>
      </c>
      <c r="P185" s="88" t="s">
        <v>43</v>
      </c>
      <c r="Q185" s="88">
        <v>0</v>
      </c>
      <c r="R185" s="88" t="s">
        <v>31</v>
      </c>
      <c r="S185" s="53">
        <v>5000000</v>
      </c>
      <c r="T185" s="53">
        <v>20000000</v>
      </c>
      <c r="U185" s="28">
        <v>20000000</v>
      </c>
      <c r="V185" s="88" t="s">
        <v>32</v>
      </c>
      <c r="W185" s="88" t="s">
        <v>33</v>
      </c>
      <c r="X185" s="88" t="s">
        <v>350</v>
      </c>
      <c r="Y185" s="89">
        <v>3009133992</v>
      </c>
      <c r="Z185" s="88" t="s">
        <v>351</v>
      </c>
      <c r="AA185" s="88"/>
      <c r="AB185" s="88" t="s">
        <v>94</v>
      </c>
      <c r="AC185" s="88" t="s">
        <v>253</v>
      </c>
      <c r="AD185" s="88" t="s">
        <v>248</v>
      </c>
      <c r="AE185" s="88"/>
      <c r="AF185" s="88"/>
    </row>
    <row r="186" spans="1:32" ht="66" hidden="1" customHeight="1" x14ac:dyDescent="0.25">
      <c r="A186" s="88" t="s">
        <v>1304</v>
      </c>
      <c r="B186" s="88" t="s">
        <v>94</v>
      </c>
      <c r="C186" s="46">
        <v>202</v>
      </c>
      <c r="D186" s="88">
        <v>80161504</v>
      </c>
      <c r="E186" s="88"/>
      <c r="F186" s="88"/>
      <c r="G186" s="88" t="s">
        <v>356</v>
      </c>
      <c r="H186" s="88" t="s">
        <v>26</v>
      </c>
      <c r="I186" s="88" t="s">
        <v>1305</v>
      </c>
      <c r="J186" s="88" t="s">
        <v>27</v>
      </c>
      <c r="K186" s="88">
        <v>1</v>
      </c>
      <c r="L186" s="88" t="s">
        <v>60</v>
      </c>
      <c r="M186" s="88">
        <v>4</v>
      </c>
      <c r="N186" s="88" t="s">
        <v>29</v>
      </c>
      <c r="O186" s="88" t="s">
        <v>705</v>
      </c>
      <c r="P186" s="88" t="s">
        <v>43</v>
      </c>
      <c r="Q186" s="88">
        <v>0</v>
      </c>
      <c r="R186" s="88" t="s">
        <v>31</v>
      </c>
      <c r="S186" s="53">
        <v>5000000</v>
      </c>
      <c r="T186" s="53">
        <v>20000000</v>
      </c>
      <c r="U186" s="28">
        <v>20000000</v>
      </c>
      <c r="V186" s="88" t="s">
        <v>32</v>
      </c>
      <c r="W186" s="88" t="s">
        <v>33</v>
      </c>
      <c r="X186" s="88" t="s">
        <v>350</v>
      </c>
      <c r="Y186" s="89">
        <v>3009133992</v>
      </c>
      <c r="Z186" s="88" t="s">
        <v>351</v>
      </c>
      <c r="AA186" s="88"/>
      <c r="AB186" s="88" t="s">
        <v>94</v>
      </c>
      <c r="AC186" s="88" t="s">
        <v>253</v>
      </c>
      <c r="AD186" s="88" t="s">
        <v>248</v>
      </c>
      <c r="AE186" s="88"/>
      <c r="AF186" s="88"/>
    </row>
    <row r="187" spans="1:32" ht="49.5" hidden="1" x14ac:dyDescent="0.25">
      <c r="A187" s="88" t="s">
        <v>357</v>
      </c>
      <c r="B187" s="88" t="s">
        <v>94</v>
      </c>
      <c r="C187" s="46">
        <v>203</v>
      </c>
      <c r="D187" s="88">
        <v>80161504</v>
      </c>
      <c r="E187" s="88"/>
      <c r="F187" s="88"/>
      <c r="G187" s="88" t="s">
        <v>968</v>
      </c>
      <c r="H187" s="88" t="s">
        <v>26</v>
      </c>
      <c r="I187" s="88" t="s">
        <v>683</v>
      </c>
      <c r="J187" s="88" t="s">
        <v>42</v>
      </c>
      <c r="K187" s="88">
        <v>3</v>
      </c>
      <c r="L187" s="88" t="s">
        <v>144</v>
      </c>
      <c r="M187" s="88">
        <v>4</v>
      </c>
      <c r="N187" s="88" t="s">
        <v>29</v>
      </c>
      <c r="O187" s="88" t="s">
        <v>705</v>
      </c>
      <c r="P187" s="88" t="s">
        <v>43</v>
      </c>
      <c r="Q187" s="88">
        <v>0</v>
      </c>
      <c r="R187" s="88" t="s">
        <v>31</v>
      </c>
      <c r="S187" s="53">
        <v>4000000</v>
      </c>
      <c r="T187" s="53">
        <v>16000000</v>
      </c>
      <c r="U187" s="28">
        <v>16000000</v>
      </c>
      <c r="V187" s="88" t="s">
        <v>32</v>
      </c>
      <c r="W187" s="88" t="s">
        <v>33</v>
      </c>
      <c r="X187" s="88" t="s">
        <v>350</v>
      </c>
      <c r="Y187" s="89">
        <v>3009133992</v>
      </c>
      <c r="Z187" s="88" t="s">
        <v>351</v>
      </c>
      <c r="AA187" s="88"/>
      <c r="AB187" s="88" t="s">
        <v>94</v>
      </c>
      <c r="AC187" s="88" t="s">
        <v>253</v>
      </c>
      <c r="AD187" s="88" t="s">
        <v>248</v>
      </c>
      <c r="AE187" s="88"/>
      <c r="AF187" s="88"/>
    </row>
    <row r="188" spans="1:32" ht="49.5" hidden="1" x14ac:dyDescent="0.25">
      <c r="A188" s="88" t="s">
        <v>1306</v>
      </c>
      <c r="B188" s="88" t="s">
        <v>94</v>
      </c>
      <c r="C188" s="46">
        <v>204</v>
      </c>
      <c r="D188" s="88">
        <v>80111600</v>
      </c>
      <c r="E188" s="88"/>
      <c r="F188" s="88"/>
      <c r="G188" s="88" t="s">
        <v>969</v>
      </c>
      <c r="H188" s="88" t="s">
        <v>34</v>
      </c>
      <c r="I188" s="88" t="s">
        <v>1307</v>
      </c>
      <c r="J188" s="88" t="s">
        <v>50</v>
      </c>
      <c r="K188" s="88">
        <v>2</v>
      </c>
      <c r="L188" s="88" t="s">
        <v>60</v>
      </c>
      <c r="M188" s="88">
        <v>4</v>
      </c>
      <c r="N188" s="88" t="s">
        <v>29</v>
      </c>
      <c r="O188" s="88" t="s">
        <v>705</v>
      </c>
      <c r="P188" s="88" t="s">
        <v>43</v>
      </c>
      <c r="Q188" s="88">
        <v>0</v>
      </c>
      <c r="R188" s="88" t="s">
        <v>31</v>
      </c>
      <c r="S188" s="53">
        <v>3000000</v>
      </c>
      <c r="T188" s="53">
        <v>12000000</v>
      </c>
      <c r="U188" s="28">
        <v>12000000</v>
      </c>
      <c r="V188" s="88" t="s">
        <v>32</v>
      </c>
      <c r="W188" s="88" t="s">
        <v>33</v>
      </c>
      <c r="X188" s="88" t="s">
        <v>350</v>
      </c>
      <c r="Y188" s="89">
        <v>3009133992</v>
      </c>
      <c r="Z188" s="88" t="s">
        <v>351</v>
      </c>
      <c r="AA188" s="88"/>
      <c r="AB188" s="88" t="s">
        <v>94</v>
      </c>
      <c r="AC188" s="88" t="s">
        <v>270</v>
      </c>
      <c r="AD188" s="88" t="s">
        <v>248</v>
      </c>
      <c r="AE188" s="88"/>
      <c r="AF188" s="88"/>
    </row>
    <row r="189" spans="1:32" ht="66" hidden="1" x14ac:dyDescent="0.25">
      <c r="A189" s="88" t="s">
        <v>1308</v>
      </c>
      <c r="B189" s="88" t="s">
        <v>94</v>
      </c>
      <c r="C189" s="46">
        <v>205</v>
      </c>
      <c r="D189" s="88">
        <v>80161504</v>
      </c>
      <c r="E189" s="88"/>
      <c r="F189" s="88"/>
      <c r="G189" s="88" t="s">
        <v>687</v>
      </c>
      <c r="H189" s="88" t="s">
        <v>26</v>
      </c>
      <c r="I189" s="88" t="s">
        <v>1309</v>
      </c>
      <c r="J189" s="88" t="s">
        <v>27</v>
      </c>
      <c r="K189" s="88">
        <v>1</v>
      </c>
      <c r="L189" s="88" t="s">
        <v>60</v>
      </c>
      <c r="M189" s="88">
        <v>4</v>
      </c>
      <c r="N189" s="88" t="s">
        <v>29</v>
      </c>
      <c r="O189" s="88" t="s">
        <v>705</v>
      </c>
      <c r="P189" s="88" t="s">
        <v>43</v>
      </c>
      <c r="Q189" s="88">
        <v>0</v>
      </c>
      <c r="R189" s="88" t="s">
        <v>31</v>
      </c>
      <c r="S189" s="53">
        <v>5000000</v>
      </c>
      <c r="T189" s="53">
        <v>20000000</v>
      </c>
      <c r="U189" s="28">
        <v>20000000</v>
      </c>
      <c r="V189" s="88" t="s">
        <v>32</v>
      </c>
      <c r="W189" s="88" t="s">
        <v>33</v>
      </c>
      <c r="X189" s="88" t="s">
        <v>350</v>
      </c>
      <c r="Y189" s="89">
        <v>3009133992</v>
      </c>
      <c r="Z189" s="88" t="s">
        <v>351</v>
      </c>
      <c r="AA189" s="88"/>
      <c r="AB189" s="88" t="s">
        <v>94</v>
      </c>
      <c r="AC189" s="88" t="s">
        <v>253</v>
      </c>
      <c r="AD189" s="88" t="s">
        <v>248</v>
      </c>
      <c r="AE189" s="88"/>
      <c r="AF189" s="88"/>
    </row>
    <row r="190" spans="1:32" s="139" customFormat="1" ht="49.5" hidden="1" x14ac:dyDescent="0.25">
      <c r="A190" s="88" t="s">
        <v>358</v>
      </c>
      <c r="B190" s="88" t="s">
        <v>94</v>
      </c>
      <c r="C190" s="46">
        <v>206</v>
      </c>
      <c r="D190" s="88">
        <v>80161504</v>
      </c>
      <c r="E190" s="88"/>
      <c r="F190" s="88"/>
      <c r="G190" s="88" t="s">
        <v>970</v>
      </c>
      <c r="H190" s="88" t="s">
        <v>26</v>
      </c>
      <c r="I190" s="88" t="s">
        <v>684</v>
      </c>
      <c r="J190" s="88" t="s">
        <v>42</v>
      </c>
      <c r="K190" s="88">
        <v>3</v>
      </c>
      <c r="L190" s="88" t="s">
        <v>144</v>
      </c>
      <c r="M190" s="88">
        <v>4</v>
      </c>
      <c r="N190" s="88" t="s">
        <v>29</v>
      </c>
      <c r="O190" s="88" t="s">
        <v>705</v>
      </c>
      <c r="P190" s="88" t="s">
        <v>43</v>
      </c>
      <c r="Q190" s="88">
        <v>0</v>
      </c>
      <c r="R190" s="88" t="s">
        <v>31</v>
      </c>
      <c r="S190" s="53">
        <v>8000000</v>
      </c>
      <c r="T190" s="53">
        <v>32000000</v>
      </c>
      <c r="U190" s="28">
        <v>32000000</v>
      </c>
      <c r="V190" s="88" t="s">
        <v>32</v>
      </c>
      <c r="W190" s="88" t="s">
        <v>33</v>
      </c>
      <c r="X190" s="88" t="s">
        <v>250</v>
      </c>
      <c r="Y190" s="89">
        <v>3009133992</v>
      </c>
      <c r="Z190" s="88" t="s">
        <v>251</v>
      </c>
      <c r="AA190" s="88"/>
      <c r="AB190" s="88" t="s">
        <v>94</v>
      </c>
      <c r="AC190" s="88" t="s">
        <v>253</v>
      </c>
      <c r="AD190" s="88" t="s">
        <v>1074</v>
      </c>
      <c r="AE190" s="88"/>
      <c r="AF190" s="88"/>
    </row>
    <row r="191" spans="1:32" ht="49.5" hidden="1" x14ac:dyDescent="0.25">
      <c r="A191" s="88" t="s">
        <v>1310</v>
      </c>
      <c r="B191" s="88" t="s">
        <v>94</v>
      </c>
      <c r="C191" s="46">
        <v>207</v>
      </c>
      <c r="D191" s="88">
        <v>80161504</v>
      </c>
      <c r="E191" s="88"/>
      <c r="F191" s="88"/>
      <c r="G191" s="88" t="s">
        <v>359</v>
      </c>
      <c r="H191" s="88" t="s">
        <v>26</v>
      </c>
      <c r="I191" s="88" t="s">
        <v>1311</v>
      </c>
      <c r="J191" s="88" t="s">
        <v>27</v>
      </c>
      <c r="K191" s="88">
        <v>1</v>
      </c>
      <c r="L191" s="88" t="s">
        <v>60</v>
      </c>
      <c r="M191" s="88">
        <v>4</v>
      </c>
      <c r="N191" s="88" t="s">
        <v>29</v>
      </c>
      <c r="O191" s="88" t="s">
        <v>705</v>
      </c>
      <c r="P191" s="88" t="s">
        <v>43</v>
      </c>
      <c r="Q191" s="88">
        <v>0</v>
      </c>
      <c r="R191" s="88" t="s">
        <v>31</v>
      </c>
      <c r="S191" s="53">
        <v>7000000</v>
      </c>
      <c r="T191" s="53">
        <v>28000000</v>
      </c>
      <c r="U191" s="28">
        <v>28000000</v>
      </c>
      <c r="V191" s="88" t="s">
        <v>32</v>
      </c>
      <c r="W191" s="88" t="s">
        <v>33</v>
      </c>
      <c r="X191" s="88" t="s">
        <v>1312</v>
      </c>
      <c r="Y191" s="89">
        <v>3009133992</v>
      </c>
      <c r="Z191" s="88" t="s">
        <v>1313</v>
      </c>
      <c r="AA191" s="88"/>
      <c r="AB191" s="88" t="s">
        <v>94</v>
      </c>
      <c r="AC191" s="88" t="s">
        <v>253</v>
      </c>
      <c r="AD191" s="88" t="s">
        <v>248</v>
      </c>
      <c r="AE191" s="88"/>
      <c r="AF191" s="88"/>
    </row>
    <row r="192" spans="1:32" ht="115.5" hidden="1" x14ac:dyDescent="0.25">
      <c r="A192" s="88" t="s">
        <v>1314</v>
      </c>
      <c r="B192" s="88" t="s">
        <v>1315</v>
      </c>
      <c r="C192" s="46">
        <v>208</v>
      </c>
      <c r="D192" s="88">
        <v>80161504</v>
      </c>
      <c r="E192" s="88"/>
      <c r="F192" s="88"/>
      <c r="G192" s="88" t="s">
        <v>360</v>
      </c>
      <c r="H192" s="88" t="s">
        <v>26</v>
      </c>
      <c r="I192" s="88" t="s">
        <v>1316</v>
      </c>
      <c r="J192" s="88" t="s">
        <v>50</v>
      </c>
      <c r="K192" s="88">
        <v>2</v>
      </c>
      <c r="L192" s="88" t="s">
        <v>53</v>
      </c>
      <c r="M192" s="88">
        <v>4</v>
      </c>
      <c r="N192" s="88" t="s">
        <v>29</v>
      </c>
      <c r="O192" s="88" t="s">
        <v>705</v>
      </c>
      <c r="P192" s="88" t="s">
        <v>43</v>
      </c>
      <c r="Q192" s="88">
        <v>0</v>
      </c>
      <c r="R192" s="88" t="s">
        <v>31</v>
      </c>
      <c r="S192" s="53">
        <v>4500000</v>
      </c>
      <c r="T192" s="53">
        <v>18000000</v>
      </c>
      <c r="U192" s="28">
        <v>18000000</v>
      </c>
      <c r="V192" s="88" t="s">
        <v>32</v>
      </c>
      <c r="W192" s="3" t="s">
        <v>33</v>
      </c>
      <c r="X192" s="88" t="s">
        <v>1317</v>
      </c>
      <c r="Y192" s="89">
        <v>3009133992</v>
      </c>
      <c r="Z192" s="88" t="s">
        <v>1318</v>
      </c>
      <c r="AA192" s="88"/>
      <c r="AB192" s="88" t="s">
        <v>1315</v>
      </c>
      <c r="AC192" s="88" t="s">
        <v>270</v>
      </c>
      <c r="AD192" s="88" t="s">
        <v>248</v>
      </c>
      <c r="AE192" s="88"/>
      <c r="AF192" s="88"/>
    </row>
    <row r="193" spans="1:32" ht="132" hidden="1" x14ac:dyDescent="0.25">
      <c r="A193" s="88" t="s">
        <v>1319</v>
      </c>
      <c r="B193" s="88" t="s">
        <v>1315</v>
      </c>
      <c r="C193" s="46">
        <v>209</v>
      </c>
      <c r="D193" s="88">
        <v>80161504</v>
      </c>
      <c r="E193" s="88"/>
      <c r="F193" s="88"/>
      <c r="G193" s="88" t="s">
        <v>971</v>
      </c>
      <c r="H193" s="88" t="s">
        <v>26</v>
      </c>
      <c r="I193" s="88" t="s">
        <v>1320</v>
      </c>
      <c r="J193" s="88" t="s">
        <v>50</v>
      </c>
      <c r="K193" s="88">
        <v>2</v>
      </c>
      <c r="L193" s="88" t="s">
        <v>53</v>
      </c>
      <c r="M193" s="88">
        <v>4</v>
      </c>
      <c r="N193" s="88" t="s">
        <v>29</v>
      </c>
      <c r="O193" s="88" t="s">
        <v>705</v>
      </c>
      <c r="P193" s="88" t="s">
        <v>43</v>
      </c>
      <c r="Q193" s="88">
        <v>0</v>
      </c>
      <c r="R193" s="88" t="s">
        <v>31</v>
      </c>
      <c r="S193" s="53">
        <v>4500000</v>
      </c>
      <c r="T193" s="53">
        <v>18000000</v>
      </c>
      <c r="U193" s="28">
        <v>18000000</v>
      </c>
      <c r="V193" s="88" t="s">
        <v>32</v>
      </c>
      <c r="W193" s="3" t="s">
        <v>33</v>
      </c>
      <c r="X193" s="88" t="s">
        <v>1317</v>
      </c>
      <c r="Y193" s="89">
        <v>3009133992</v>
      </c>
      <c r="Z193" s="88" t="s">
        <v>1318</v>
      </c>
      <c r="AA193" s="88"/>
      <c r="AB193" s="88" t="s">
        <v>1315</v>
      </c>
      <c r="AC193" s="88" t="s">
        <v>270</v>
      </c>
      <c r="AD193" s="88" t="s">
        <v>248</v>
      </c>
      <c r="AE193" s="88"/>
      <c r="AF193" s="88"/>
    </row>
    <row r="194" spans="1:32" ht="82.5" hidden="1" x14ac:dyDescent="0.25">
      <c r="A194" s="88" t="s">
        <v>460</v>
      </c>
      <c r="B194" s="88" t="s">
        <v>106</v>
      </c>
      <c r="C194" s="46">
        <v>210</v>
      </c>
      <c r="D194" s="88" t="s">
        <v>716</v>
      </c>
      <c r="E194" s="88"/>
      <c r="F194" s="88"/>
      <c r="G194" s="88" t="s">
        <v>972</v>
      </c>
      <c r="H194" s="88" t="s">
        <v>175</v>
      </c>
      <c r="I194" s="88" t="s">
        <v>76</v>
      </c>
      <c r="J194" s="88" t="s">
        <v>42</v>
      </c>
      <c r="K194" s="88">
        <v>3</v>
      </c>
      <c r="L194" s="88" t="s">
        <v>28</v>
      </c>
      <c r="M194" s="88">
        <v>10</v>
      </c>
      <c r="N194" s="151" t="s">
        <v>216</v>
      </c>
      <c r="O194" s="88" t="s">
        <v>706</v>
      </c>
      <c r="P194" s="3" t="s">
        <v>310</v>
      </c>
      <c r="Q194" s="88">
        <v>1</v>
      </c>
      <c r="R194" s="88" t="s">
        <v>31</v>
      </c>
      <c r="S194" s="53"/>
      <c r="T194" s="53">
        <v>2778362365.7910652</v>
      </c>
      <c r="U194" s="28">
        <v>1500101807.8955326</v>
      </c>
      <c r="V194" s="88" t="s">
        <v>44</v>
      </c>
      <c r="W194" s="3" t="s">
        <v>738</v>
      </c>
      <c r="X194" s="88" t="s">
        <v>234</v>
      </c>
      <c r="Y194" s="88">
        <v>3009133992</v>
      </c>
      <c r="Z194" s="123" t="s">
        <v>249</v>
      </c>
      <c r="AA194" s="88"/>
      <c r="AB194" s="88" t="s">
        <v>106</v>
      </c>
      <c r="AC194" s="88" t="s">
        <v>176</v>
      </c>
      <c r="AD194" s="88" t="s">
        <v>1487</v>
      </c>
      <c r="AE194" s="88"/>
      <c r="AF194" s="88"/>
    </row>
    <row r="195" spans="1:32" ht="82.5" hidden="1" x14ac:dyDescent="0.25">
      <c r="A195" s="7" t="s">
        <v>461</v>
      </c>
      <c r="B195" s="7" t="s">
        <v>106</v>
      </c>
      <c r="C195" s="8">
        <v>211</v>
      </c>
      <c r="D195" s="7" t="s">
        <v>717</v>
      </c>
      <c r="E195" s="7"/>
      <c r="F195" s="7"/>
      <c r="G195" s="7" t="s">
        <v>973</v>
      </c>
      <c r="H195" s="7" t="s">
        <v>177</v>
      </c>
      <c r="I195" s="7" t="s">
        <v>76</v>
      </c>
      <c r="J195" s="7" t="s">
        <v>42</v>
      </c>
      <c r="K195" s="7">
        <v>3</v>
      </c>
      <c r="L195" s="7" t="s">
        <v>28</v>
      </c>
      <c r="M195" s="7">
        <v>9</v>
      </c>
      <c r="N195" s="7" t="s">
        <v>134</v>
      </c>
      <c r="O195" s="7" t="s">
        <v>709</v>
      </c>
      <c r="P195" s="7" t="s">
        <v>43</v>
      </c>
      <c r="Q195" s="7">
        <v>0</v>
      </c>
      <c r="R195" s="7" t="s">
        <v>31</v>
      </c>
      <c r="S195" s="56"/>
      <c r="T195" s="56">
        <v>221841250</v>
      </c>
      <c r="U195" s="60">
        <v>221841250</v>
      </c>
      <c r="V195" s="7" t="s">
        <v>32</v>
      </c>
      <c r="W195" s="7" t="s">
        <v>33</v>
      </c>
      <c r="X195" s="7" t="s">
        <v>234</v>
      </c>
      <c r="Y195" s="7">
        <v>3009133992</v>
      </c>
      <c r="Z195" s="24" t="s">
        <v>249</v>
      </c>
      <c r="AA195" s="7"/>
      <c r="AB195" s="7" t="s">
        <v>106</v>
      </c>
      <c r="AC195" s="7" t="s">
        <v>176</v>
      </c>
      <c r="AD195" s="7" t="s">
        <v>1439</v>
      </c>
      <c r="AE195" s="7"/>
      <c r="AF195" s="7"/>
    </row>
    <row r="196" spans="1:32" ht="132" hidden="1" x14ac:dyDescent="0.25">
      <c r="A196" s="88" t="s">
        <v>462</v>
      </c>
      <c r="B196" s="88" t="s">
        <v>106</v>
      </c>
      <c r="C196" s="46">
        <v>212</v>
      </c>
      <c r="D196" s="88">
        <v>80131502</v>
      </c>
      <c r="E196" s="88"/>
      <c r="F196" s="88"/>
      <c r="G196" s="88" t="s">
        <v>974</v>
      </c>
      <c r="H196" s="88" t="s">
        <v>179</v>
      </c>
      <c r="I196" s="88"/>
      <c r="J196" s="88" t="s">
        <v>58</v>
      </c>
      <c r="K196" s="88">
        <v>4</v>
      </c>
      <c r="L196" s="88" t="s">
        <v>28</v>
      </c>
      <c r="M196" s="88">
        <v>8</v>
      </c>
      <c r="N196" s="88" t="s">
        <v>29</v>
      </c>
      <c r="O196" s="88" t="s">
        <v>705</v>
      </c>
      <c r="P196" s="88" t="s">
        <v>43</v>
      </c>
      <c r="Q196" s="88">
        <v>0</v>
      </c>
      <c r="R196" s="88" t="s">
        <v>31</v>
      </c>
      <c r="S196" s="53">
        <v>2466326</v>
      </c>
      <c r="T196" s="53">
        <f>+M196*S196</f>
        <v>19730608</v>
      </c>
      <c r="U196" s="28">
        <f>+T196</f>
        <v>19730608</v>
      </c>
      <c r="V196" s="88" t="s">
        <v>32</v>
      </c>
      <c r="W196" s="88" t="s">
        <v>33</v>
      </c>
      <c r="X196" s="88" t="s">
        <v>1497</v>
      </c>
      <c r="Y196" s="89">
        <v>3009133992</v>
      </c>
      <c r="Z196" s="123" t="s">
        <v>1498</v>
      </c>
      <c r="AA196" s="88"/>
      <c r="AB196" s="88" t="s">
        <v>106</v>
      </c>
      <c r="AC196" s="88" t="s">
        <v>274</v>
      </c>
      <c r="AD196" s="88" t="s">
        <v>1566</v>
      </c>
      <c r="AE196" s="88"/>
      <c r="AF196" s="88"/>
    </row>
    <row r="197" spans="1:32" ht="82.5" hidden="1" x14ac:dyDescent="0.25">
      <c r="A197" s="88" t="s">
        <v>463</v>
      </c>
      <c r="B197" s="88" t="s">
        <v>106</v>
      </c>
      <c r="C197" s="46">
        <v>213</v>
      </c>
      <c r="D197" s="88">
        <v>80131502</v>
      </c>
      <c r="E197" s="88"/>
      <c r="F197" s="88"/>
      <c r="G197" s="88" t="s">
        <v>1611</v>
      </c>
      <c r="H197" s="88" t="s">
        <v>179</v>
      </c>
      <c r="I197" s="88"/>
      <c r="J197" s="88" t="s">
        <v>53</v>
      </c>
      <c r="K197" s="88">
        <v>5</v>
      </c>
      <c r="L197" s="88" t="s">
        <v>28</v>
      </c>
      <c r="M197" s="88">
        <v>7.5</v>
      </c>
      <c r="N197" s="88" t="s">
        <v>29</v>
      </c>
      <c r="O197" s="88" t="s">
        <v>705</v>
      </c>
      <c r="P197" s="88" t="s">
        <v>43</v>
      </c>
      <c r="Q197" s="88">
        <v>0</v>
      </c>
      <c r="R197" s="88" t="s">
        <v>31</v>
      </c>
      <c r="S197" s="53">
        <v>0</v>
      </c>
      <c r="T197" s="53">
        <v>74800000</v>
      </c>
      <c r="U197" s="28">
        <f>+T197</f>
        <v>74800000</v>
      </c>
      <c r="V197" s="88" t="s">
        <v>32</v>
      </c>
      <c r="W197" s="88" t="s">
        <v>33</v>
      </c>
      <c r="X197" s="88" t="s">
        <v>1588</v>
      </c>
      <c r="Y197" s="89">
        <v>3009133992</v>
      </c>
      <c r="Z197" s="123" t="s">
        <v>772</v>
      </c>
      <c r="AA197" s="88"/>
      <c r="AB197" s="88" t="s">
        <v>106</v>
      </c>
      <c r="AC197" s="88" t="s">
        <v>274</v>
      </c>
      <c r="AD197" s="88" t="s">
        <v>1690</v>
      </c>
      <c r="AE197" s="88"/>
      <c r="AF197" s="88"/>
    </row>
    <row r="198" spans="1:32" s="139" customFormat="1" ht="49.5" hidden="1" x14ac:dyDescent="0.25">
      <c r="A198" s="88" t="s">
        <v>464</v>
      </c>
      <c r="B198" s="88" t="s">
        <v>106</v>
      </c>
      <c r="C198" s="46">
        <v>214</v>
      </c>
      <c r="D198" s="88" t="s">
        <v>178</v>
      </c>
      <c r="E198" s="88"/>
      <c r="F198" s="88"/>
      <c r="G198" s="88" t="s">
        <v>975</v>
      </c>
      <c r="H198" s="88" t="s">
        <v>179</v>
      </c>
      <c r="I198" s="88"/>
      <c r="J198" s="88" t="s">
        <v>58</v>
      </c>
      <c r="K198" s="88">
        <v>4</v>
      </c>
      <c r="L198" s="88" t="s">
        <v>28</v>
      </c>
      <c r="M198" s="88">
        <v>8</v>
      </c>
      <c r="N198" s="88" t="s">
        <v>29</v>
      </c>
      <c r="O198" s="88" t="s">
        <v>705</v>
      </c>
      <c r="P198" s="88" t="s">
        <v>43</v>
      </c>
      <c r="Q198" s="88">
        <v>0</v>
      </c>
      <c r="R198" s="88" t="s">
        <v>31</v>
      </c>
      <c r="S198" s="53">
        <v>0</v>
      </c>
      <c r="T198" s="53">
        <v>18576000</v>
      </c>
      <c r="U198" s="28">
        <f>+T198</f>
        <v>18576000</v>
      </c>
      <c r="V198" s="88" t="s">
        <v>32</v>
      </c>
      <c r="W198" s="88" t="s">
        <v>33</v>
      </c>
      <c r="X198" s="88" t="s">
        <v>769</v>
      </c>
      <c r="Y198" s="89">
        <v>3009133992</v>
      </c>
      <c r="Z198" s="123" t="s">
        <v>773</v>
      </c>
      <c r="AA198" s="88"/>
      <c r="AB198" s="88" t="s">
        <v>106</v>
      </c>
      <c r="AC198" s="88" t="s">
        <v>274</v>
      </c>
      <c r="AD198" s="88" t="s">
        <v>248</v>
      </c>
      <c r="AE198" s="88"/>
      <c r="AF198" s="88"/>
    </row>
    <row r="199" spans="1:32" s="139" customFormat="1" ht="49.5" hidden="1" x14ac:dyDescent="0.25">
      <c r="A199" s="88" t="s">
        <v>1321</v>
      </c>
      <c r="B199" s="88" t="s">
        <v>106</v>
      </c>
      <c r="C199" s="46">
        <v>215</v>
      </c>
      <c r="D199" s="88" t="s">
        <v>178</v>
      </c>
      <c r="E199" s="88"/>
      <c r="F199" s="88"/>
      <c r="G199" s="88" t="s">
        <v>233</v>
      </c>
      <c r="H199" s="88" t="s">
        <v>179</v>
      </c>
      <c r="I199" s="88"/>
      <c r="J199" s="88" t="s">
        <v>27</v>
      </c>
      <c r="K199" s="88">
        <v>1</v>
      </c>
      <c r="L199" s="88" t="s">
        <v>61</v>
      </c>
      <c r="M199" s="88">
        <v>11</v>
      </c>
      <c r="N199" s="88" t="s">
        <v>29</v>
      </c>
      <c r="O199" s="88" t="s">
        <v>705</v>
      </c>
      <c r="P199" s="88" t="s">
        <v>43</v>
      </c>
      <c r="Q199" s="88">
        <v>0</v>
      </c>
      <c r="R199" s="88" t="s">
        <v>31</v>
      </c>
      <c r="S199" s="53">
        <v>17468214</v>
      </c>
      <c r="T199" s="53">
        <v>192150354</v>
      </c>
      <c r="U199" s="28">
        <v>192150354</v>
      </c>
      <c r="V199" s="88" t="s">
        <v>32</v>
      </c>
      <c r="W199" s="88" t="s">
        <v>33</v>
      </c>
      <c r="X199" s="88" t="s">
        <v>246</v>
      </c>
      <c r="Y199" s="89">
        <v>3009133992</v>
      </c>
      <c r="Z199" s="123" t="s">
        <v>247</v>
      </c>
      <c r="AA199" s="88"/>
      <c r="AB199" s="88" t="s">
        <v>106</v>
      </c>
      <c r="AC199" s="88" t="s">
        <v>274</v>
      </c>
      <c r="AD199" s="88" t="s">
        <v>248</v>
      </c>
      <c r="AE199" s="88"/>
      <c r="AF199" s="88"/>
    </row>
    <row r="200" spans="1:32" ht="49.5" hidden="1" x14ac:dyDescent="0.25">
      <c r="A200" s="88" t="s">
        <v>465</v>
      </c>
      <c r="B200" s="88" t="s">
        <v>106</v>
      </c>
      <c r="C200" s="46">
        <v>216</v>
      </c>
      <c r="D200" s="88" t="s">
        <v>178</v>
      </c>
      <c r="E200" s="88"/>
      <c r="F200" s="88"/>
      <c r="G200" s="88" t="s">
        <v>976</v>
      </c>
      <c r="H200" s="88" t="s">
        <v>179</v>
      </c>
      <c r="I200" s="88"/>
      <c r="J200" s="88" t="s">
        <v>58</v>
      </c>
      <c r="K200" s="88">
        <v>4</v>
      </c>
      <c r="L200" s="88" t="s">
        <v>28</v>
      </c>
      <c r="M200" s="88">
        <v>8</v>
      </c>
      <c r="N200" s="88" t="s">
        <v>29</v>
      </c>
      <c r="O200" s="88" t="s">
        <v>705</v>
      </c>
      <c r="P200" s="88" t="s">
        <v>43</v>
      </c>
      <c r="Q200" s="88">
        <v>0</v>
      </c>
      <c r="R200" s="88" t="s">
        <v>31</v>
      </c>
      <c r="S200" s="53">
        <v>0</v>
      </c>
      <c r="T200" s="53">
        <v>11742000</v>
      </c>
      <c r="U200" s="28">
        <f>+T200</f>
        <v>11742000</v>
      </c>
      <c r="V200" s="88" t="s">
        <v>32</v>
      </c>
      <c r="W200" s="88" t="s">
        <v>33</v>
      </c>
      <c r="X200" s="88" t="s">
        <v>769</v>
      </c>
      <c r="Y200" s="89">
        <v>3009133992</v>
      </c>
      <c r="Z200" s="123" t="s">
        <v>773</v>
      </c>
      <c r="AA200" s="88"/>
      <c r="AB200" s="88" t="s">
        <v>106</v>
      </c>
      <c r="AC200" s="88" t="s">
        <v>274</v>
      </c>
      <c r="AD200" s="88" t="s">
        <v>248</v>
      </c>
      <c r="AE200" s="88"/>
      <c r="AF200" s="88"/>
    </row>
    <row r="201" spans="1:32" ht="66" hidden="1" x14ac:dyDescent="0.25">
      <c r="A201" s="88" t="s">
        <v>466</v>
      </c>
      <c r="B201" s="88" t="s">
        <v>106</v>
      </c>
      <c r="C201" s="46">
        <v>217</v>
      </c>
      <c r="D201" s="88" t="s">
        <v>178</v>
      </c>
      <c r="E201" s="88"/>
      <c r="F201" s="88"/>
      <c r="G201" s="88" t="s">
        <v>977</v>
      </c>
      <c r="H201" s="88" t="s">
        <v>179</v>
      </c>
      <c r="I201" s="88"/>
      <c r="J201" s="88" t="s">
        <v>58</v>
      </c>
      <c r="K201" s="88">
        <v>4</v>
      </c>
      <c r="L201" s="88" t="s">
        <v>28</v>
      </c>
      <c r="M201" s="88">
        <v>8</v>
      </c>
      <c r="N201" s="88" t="s">
        <v>29</v>
      </c>
      <c r="O201" s="88" t="s">
        <v>705</v>
      </c>
      <c r="P201" s="88" t="s">
        <v>43</v>
      </c>
      <c r="Q201" s="88">
        <v>0</v>
      </c>
      <c r="R201" s="88" t="s">
        <v>31</v>
      </c>
      <c r="S201" s="53">
        <v>0</v>
      </c>
      <c r="T201" s="53">
        <v>17834000</v>
      </c>
      <c r="U201" s="28">
        <f>+T201</f>
        <v>17834000</v>
      </c>
      <c r="V201" s="88" t="s">
        <v>32</v>
      </c>
      <c r="W201" s="88" t="s">
        <v>33</v>
      </c>
      <c r="X201" s="88" t="s">
        <v>769</v>
      </c>
      <c r="Y201" s="89">
        <v>3009133992</v>
      </c>
      <c r="Z201" s="123" t="s">
        <v>773</v>
      </c>
      <c r="AA201" s="88"/>
      <c r="AB201" s="88" t="s">
        <v>106</v>
      </c>
      <c r="AC201" s="88" t="s">
        <v>274</v>
      </c>
      <c r="AD201" s="88" t="s">
        <v>1503</v>
      </c>
      <c r="AE201" s="88"/>
      <c r="AF201" s="88"/>
    </row>
    <row r="202" spans="1:32" s="139" customFormat="1" ht="49.5" hidden="1" x14ac:dyDescent="0.25">
      <c r="A202" s="88" t="s">
        <v>1322</v>
      </c>
      <c r="B202" s="88" t="s">
        <v>106</v>
      </c>
      <c r="C202" s="46">
        <v>218</v>
      </c>
      <c r="D202" s="88" t="s">
        <v>178</v>
      </c>
      <c r="E202" s="88"/>
      <c r="F202" s="88"/>
      <c r="G202" s="88" t="s">
        <v>180</v>
      </c>
      <c r="H202" s="88" t="s">
        <v>179</v>
      </c>
      <c r="I202" s="88"/>
      <c r="J202" s="88" t="s">
        <v>50</v>
      </c>
      <c r="K202" s="88">
        <v>2</v>
      </c>
      <c r="L202" s="88" t="s">
        <v>28</v>
      </c>
      <c r="M202" s="88">
        <v>10.5</v>
      </c>
      <c r="N202" s="88" t="s">
        <v>29</v>
      </c>
      <c r="O202" s="88" t="s">
        <v>705</v>
      </c>
      <c r="P202" s="88" t="s">
        <v>43</v>
      </c>
      <c r="Q202" s="88">
        <v>0</v>
      </c>
      <c r="R202" s="88" t="s">
        <v>31</v>
      </c>
      <c r="S202" s="53">
        <v>0</v>
      </c>
      <c r="T202" s="53">
        <v>282528000</v>
      </c>
      <c r="U202" s="28">
        <v>282528000</v>
      </c>
      <c r="V202" s="88" t="s">
        <v>32</v>
      </c>
      <c r="W202" s="88" t="s">
        <v>33</v>
      </c>
      <c r="X202" s="88" t="s">
        <v>246</v>
      </c>
      <c r="Y202" s="89">
        <v>3009133992</v>
      </c>
      <c r="Z202" s="123" t="s">
        <v>247</v>
      </c>
      <c r="AA202" s="88"/>
      <c r="AB202" s="88" t="s">
        <v>106</v>
      </c>
      <c r="AC202" s="88" t="s">
        <v>274</v>
      </c>
      <c r="AD202" s="88" t="s">
        <v>248</v>
      </c>
      <c r="AE202" s="88"/>
      <c r="AF202" s="88"/>
    </row>
    <row r="203" spans="1:32" ht="132" hidden="1" x14ac:dyDescent="0.25">
      <c r="A203" s="88" t="s">
        <v>467</v>
      </c>
      <c r="B203" s="88" t="s">
        <v>106</v>
      </c>
      <c r="C203" s="46">
        <v>219</v>
      </c>
      <c r="D203" s="88" t="s">
        <v>178</v>
      </c>
      <c r="E203" s="88"/>
      <c r="F203" s="88"/>
      <c r="G203" s="88" t="s">
        <v>978</v>
      </c>
      <c r="H203" s="88" t="s">
        <v>179</v>
      </c>
      <c r="I203" s="88"/>
      <c r="J203" s="88" t="s">
        <v>58</v>
      </c>
      <c r="K203" s="88">
        <v>4</v>
      </c>
      <c r="L203" s="88" t="s">
        <v>28</v>
      </c>
      <c r="M203" s="88">
        <v>8</v>
      </c>
      <c r="N203" s="88" t="s">
        <v>29</v>
      </c>
      <c r="O203" s="88" t="s">
        <v>705</v>
      </c>
      <c r="P203" s="88" t="s">
        <v>43</v>
      </c>
      <c r="Q203" s="88">
        <v>0</v>
      </c>
      <c r="R203" s="88" t="s">
        <v>31</v>
      </c>
      <c r="S203" s="53"/>
      <c r="T203" s="53">
        <v>13335992</v>
      </c>
      <c r="U203" s="28">
        <f t="shared" ref="U203:U209" si="3">+T203</f>
        <v>13335992</v>
      </c>
      <c r="V203" s="88" t="s">
        <v>32</v>
      </c>
      <c r="W203" s="88" t="s">
        <v>33</v>
      </c>
      <c r="X203" s="88" t="s">
        <v>769</v>
      </c>
      <c r="Y203" s="88">
        <v>3009133992</v>
      </c>
      <c r="Z203" s="123" t="s">
        <v>773</v>
      </c>
      <c r="AA203" s="88"/>
      <c r="AB203" s="88" t="s">
        <v>106</v>
      </c>
      <c r="AC203" s="88" t="s">
        <v>274</v>
      </c>
      <c r="AD203" s="88" t="s">
        <v>1562</v>
      </c>
      <c r="AE203" s="88"/>
      <c r="AF203" s="88"/>
    </row>
    <row r="204" spans="1:32" s="139" customFormat="1" ht="132" hidden="1" x14ac:dyDescent="0.25">
      <c r="A204" s="88" t="s">
        <v>468</v>
      </c>
      <c r="B204" s="88" t="s">
        <v>106</v>
      </c>
      <c r="C204" s="46">
        <v>220</v>
      </c>
      <c r="D204" s="88" t="s">
        <v>178</v>
      </c>
      <c r="E204" s="88"/>
      <c r="F204" s="88"/>
      <c r="G204" s="88" t="s">
        <v>979</v>
      </c>
      <c r="H204" s="88" t="s">
        <v>179</v>
      </c>
      <c r="I204" s="88"/>
      <c r="J204" s="88" t="s">
        <v>58</v>
      </c>
      <c r="K204" s="88">
        <v>4</v>
      </c>
      <c r="L204" s="88" t="s">
        <v>28</v>
      </c>
      <c r="M204" s="88">
        <v>8</v>
      </c>
      <c r="N204" s="88" t="s">
        <v>29</v>
      </c>
      <c r="O204" s="88" t="s">
        <v>705</v>
      </c>
      <c r="P204" s="88" t="s">
        <v>43</v>
      </c>
      <c r="Q204" s="88">
        <v>0</v>
      </c>
      <c r="R204" s="88" t="s">
        <v>31</v>
      </c>
      <c r="S204" s="53"/>
      <c r="T204" s="53">
        <v>12203200</v>
      </c>
      <c r="U204" s="28">
        <f t="shared" si="3"/>
        <v>12203200</v>
      </c>
      <c r="V204" s="88" t="s">
        <v>32</v>
      </c>
      <c r="W204" s="88" t="s">
        <v>33</v>
      </c>
      <c r="X204" s="88" t="s">
        <v>769</v>
      </c>
      <c r="Y204" s="88">
        <v>3009133992</v>
      </c>
      <c r="Z204" s="123" t="s">
        <v>773</v>
      </c>
      <c r="AA204" s="88"/>
      <c r="AB204" s="88" t="s">
        <v>106</v>
      </c>
      <c r="AC204" s="88" t="s">
        <v>274</v>
      </c>
      <c r="AD204" s="88" t="s">
        <v>1562</v>
      </c>
      <c r="AE204" s="88"/>
      <c r="AF204" s="88"/>
    </row>
    <row r="205" spans="1:32" ht="115.5" hidden="1" x14ac:dyDescent="0.25">
      <c r="A205" s="88" t="s">
        <v>469</v>
      </c>
      <c r="B205" s="88" t="s">
        <v>106</v>
      </c>
      <c r="C205" s="46">
        <v>221</v>
      </c>
      <c r="D205" s="88" t="s">
        <v>178</v>
      </c>
      <c r="E205" s="88"/>
      <c r="F205" s="88"/>
      <c r="G205" s="88" t="s">
        <v>980</v>
      </c>
      <c r="H205" s="88" t="s">
        <v>179</v>
      </c>
      <c r="I205" s="88"/>
      <c r="J205" s="88" t="s">
        <v>58</v>
      </c>
      <c r="K205" s="88">
        <v>4</v>
      </c>
      <c r="L205" s="88" t="s">
        <v>28</v>
      </c>
      <c r="M205" s="88">
        <v>8</v>
      </c>
      <c r="N205" s="88" t="s">
        <v>29</v>
      </c>
      <c r="O205" s="88" t="s">
        <v>705</v>
      </c>
      <c r="P205" s="88" t="s">
        <v>43</v>
      </c>
      <c r="Q205" s="88">
        <v>0</v>
      </c>
      <c r="R205" s="88" t="s">
        <v>31</v>
      </c>
      <c r="S205" s="53">
        <v>0</v>
      </c>
      <c r="T205" s="53">
        <v>16800000</v>
      </c>
      <c r="U205" s="28">
        <f t="shared" si="3"/>
        <v>16800000</v>
      </c>
      <c r="V205" s="88" t="s">
        <v>32</v>
      </c>
      <c r="W205" s="88" t="s">
        <v>33</v>
      </c>
      <c r="X205" s="88" t="s">
        <v>1588</v>
      </c>
      <c r="Y205" s="89">
        <v>3009133992</v>
      </c>
      <c r="Z205" s="123" t="s">
        <v>772</v>
      </c>
      <c r="AA205" s="88"/>
      <c r="AB205" s="88" t="s">
        <v>106</v>
      </c>
      <c r="AC205" s="88" t="s">
        <v>274</v>
      </c>
      <c r="AD205" s="88" t="s">
        <v>1568</v>
      </c>
      <c r="AE205" s="88"/>
      <c r="AF205" s="88"/>
    </row>
    <row r="206" spans="1:32" ht="49.5" hidden="1" x14ac:dyDescent="0.25">
      <c r="A206" s="88" t="s">
        <v>470</v>
      </c>
      <c r="B206" s="88" t="s">
        <v>106</v>
      </c>
      <c r="C206" s="46">
        <v>222</v>
      </c>
      <c r="D206" s="88" t="s">
        <v>178</v>
      </c>
      <c r="E206" s="88"/>
      <c r="F206" s="88"/>
      <c r="G206" s="88" t="s">
        <v>981</v>
      </c>
      <c r="H206" s="88" t="s">
        <v>179</v>
      </c>
      <c r="I206" s="88"/>
      <c r="J206" s="88" t="s">
        <v>53</v>
      </c>
      <c r="K206" s="88">
        <v>5</v>
      </c>
      <c r="L206" s="88" t="s">
        <v>28</v>
      </c>
      <c r="M206" s="88">
        <v>8</v>
      </c>
      <c r="N206" s="88" t="s">
        <v>29</v>
      </c>
      <c r="O206" s="88" t="s">
        <v>705</v>
      </c>
      <c r="P206" s="88" t="s">
        <v>43</v>
      </c>
      <c r="Q206" s="88">
        <v>0</v>
      </c>
      <c r="R206" s="88" t="s">
        <v>31</v>
      </c>
      <c r="S206" s="53">
        <v>0</v>
      </c>
      <c r="T206" s="53">
        <v>29439000</v>
      </c>
      <c r="U206" s="28">
        <f t="shared" si="3"/>
        <v>29439000</v>
      </c>
      <c r="V206" s="88" t="s">
        <v>32</v>
      </c>
      <c r="W206" s="88" t="s">
        <v>33</v>
      </c>
      <c r="X206" s="88" t="s">
        <v>1588</v>
      </c>
      <c r="Y206" s="89">
        <v>3009133992</v>
      </c>
      <c r="Z206" s="123" t="s">
        <v>772</v>
      </c>
      <c r="AA206" s="88"/>
      <c r="AB206" s="88" t="s">
        <v>106</v>
      </c>
      <c r="AC206" s="88" t="s">
        <v>274</v>
      </c>
      <c r="AD206" s="88" t="s">
        <v>1488</v>
      </c>
      <c r="AE206" s="88"/>
      <c r="AF206" s="88"/>
    </row>
    <row r="207" spans="1:32" ht="66" hidden="1" x14ac:dyDescent="0.25">
      <c r="A207" s="88" t="s">
        <v>471</v>
      </c>
      <c r="B207" s="88" t="s">
        <v>106</v>
      </c>
      <c r="C207" s="46">
        <v>223</v>
      </c>
      <c r="D207" s="88" t="s">
        <v>178</v>
      </c>
      <c r="E207" s="88"/>
      <c r="F207" s="88"/>
      <c r="G207" s="88" t="s">
        <v>982</v>
      </c>
      <c r="H207" s="88" t="s">
        <v>179</v>
      </c>
      <c r="I207" s="88"/>
      <c r="J207" s="88" t="s">
        <v>58</v>
      </c>
      <c r="K207" s="88">
        <v>4</v>
      </c>
      <c r="L207" s="88" t="s">
        <v>28</v>
      </c>
      <c r="M207" s="88">
        <v>8</v>
      </c>
      <c r="N207" s="88" t="s">
        <v>29</v>
      </c>
      <c r="O207" s="88" t="s">
        <v>705</v>
      </c>
      <c r="P207" s="88" t="s">
        <v>43</v>
      </c>
      <c r="Q207" s="88">
        <v>0</v>
      </c>
      <c r="R207" s="88" t="s">
        <v>31</v>
      </c>
      <c r="S207" s="53">
        <v>0</v>
      </c>
      <c r="T207" s="53">
        <v>127707450</v>
      </c>
      <c r="U207" s="28">
        <f t="shared" si="3"/>
        <v>127707450</v>
      </c>
      <c r="V207" s="88" t="s">
        <v>32</v>
      </c>
      <c r="W207" s="88" t="s">
        <v>33</v>
      </c>
      <c r="X207" s="88" t="s">
        <v>198</v>
      </c>
      <c r="Y207" s="89">
        <v>3009133992</v>
      </c>
      <c r="Z207" s="123" t="s">
        <v>242</v>
      </c>
      <c r="AA207" s="88"/>
      <c r="AB207" s="88" t="s">
        <v>106</v>
      </c>
      <c r="AC207" s="88" t="s">
        <v>274</v>
      </c>
      <c r="AD207" s="88" t="s">
        <v>1564</v>
      </c>
      <c r="AE207" s="88"/>
      <c r="AF207" s="88"/>
    </row>
    <row r="208" spans="1:32" s="139" customFormat="1" ht="49.5" hidden="1" x14ac:dyDescent="0.25">
      <c r="A208" s="88" t="s">
        <v>472</v>
      </c>
      <c r="B208" s="88" t="s">
        <v>106</v>
      </c>
      <c r="C208" s="46">
        <v>224</v>
      </c>
      <c r="D208" s="88">
        <v>80131502</v>
      </c>
      <c r="E208" s="88"/>
      <c r="F208" s="88"/>
      <c r="G208" s="88" t="s">
        <v>983</v>
      </c>
      <c r="H208" s="88" t="s">
        <v>179</v>
      </c>
      <c r="I208" s="88"/>
      <c r="J208" s="88" t="s">
        <v>58</v>
      </c>
      <c r="K208" s="88">
        <v>4</v>
      </c>
      <c r="L208" s="88" t="s">
        <v>28</v>
      </c>
      <c r="M208" s="88">
        <v>8</v>
      </c>
      <c r="N208" s="88" t="s">
        <v>29</v>
      </c>
      <c r="O208" s="88" t="s">
        <v>705</v>
      </c>
      <c r="P208" s="88" t="s">
        <v>43</v>
      </c>
      <c r="Q208" s="88">
        <v>0</v>
      </c>
      <c r="R208" s="88" t="s">
        <v>31</v>
      </c>
      <c r="S208" s="53">
        <v>0</v>
      </c>
      <c r="T208" s="53">
        <v>69647000</v>
      </c>
      <c r="U208" s="28">
        <f t="shared" si="3"/>
        <v>69647000</v>
      </c>
      <c r="V208" s="88" t="s">
        <v>32</v>
      </c>
      <c r="W208" s="88" t="s">
        <v>33</v>
      </c>
      <c r="X208" s="88" t="s">
        <v>769</v>
      </c>
      <c r="Y208" s="89">
        <v>3009133992</v>
      </c>
      <c r="Z208" s="123" t="s">
        <v>773</v>
      </c>
      <c r="AA208" s="88"/>
      <c r="AB208" s="88" t="s">
        <v>106</v>
      </c>
      <c r="AC208" s="88" t="s">
        <v>274</v>
      </c>
      <c r="AD208" s="88" t="s">
        <v>1504</v>
      </c>
      <c r="AE208" s="88"/>
      <c r="AF208" s="88"/>
    </row>
    <row r="209" spans="1:32" ht="66" hidden="1" x14ac:dyDescent="0.25">
      <c r="A209" s="12" t="s">
        <v>1066</v>
      </c>
      <c r="B209" s="12" t="s">
        <v>106</v>
      </c>
      <c r="C209" s="13">
        <v>225</v>
      </c>
      <c r="D209" s="12" t="s">
        <v>236</v>
      </c>
      <c r="E209" s="12"/>
      <c r="F209" s="12"/>
      <c r="G209" s="12" t="s">
        <v>1067</v>
      </c>
      <c r="H209" s="12" t="s">
        <v>182</v>
      </c>
      <c r="I209" s="12" t="s">
        <v>76</v>
      </c>
      <c r="J209" s="12" t="s">
        <v>27</v>
      </c>
      <c r="K209" s="12">
        <v>1</v>
      </c>
      <c r="L209" s="12" t="s">
        <v>28</v>
      </c>
      <c r="M209" s="12">
        <v>9</v>
      </c>
      <c r="N209" s="12" t="s">
        <v>111</v>
      </c>
      <c r="O209" s="12" t="s">
        <v>710</v>
      </c>
      <c r="P209" s="12" t="s">
        <v>43</v>
      </c>
      <c r="Q209" s="12">
        <v>0</v>
      </c>
      <c r="R209" s="12" t="s">
        <v>31</v>
      </c>
      <c r="S209" s="57">
        <v>0</v>
      </c>
      <c r="T209" s="57">
        <v>80000000</v>
      </c>
      <c r="U209" s="61">
        <f t="shared" si="3"/>
        <v>80000000</v>
      </c>
      <c r="V209" s="12" t="s">
        <v>32</v>
      </c>
      <c r="W209" s="12" t="s">
        <v>33</v>
      </c>
      <c r="X209" s="12" t="s">
        <v>246</v>
      </c>
      <c r="Y209" s="18">
        <v>3009133992</v>
      </c>
      <c r="Z209" s="20" t="s">
        <v>247</v>
      </c>
      <c r="AA209" s="13"/>
      <c r="AB209" s="12" t="s">
        <v>106</v>
      </c>
      <c r="AC209" s="12" t="s">
        <v>276</v>
      </c>
      <c r="AD209" s="12" t="s">
        <v>248</v>
      </c>
      <c r="AE209" s="12"/>
      <c r="AF209" s="12"/>
    </row>
    <row r="210" spans="1:32" ht="66" hidden="1" x14ac:dyDescent="0.25">
      <c r="A210" s="88" t="s">
        <v>473</v>
      </c>
      <c r="B210" s="88" t="s">
        <v>106</v>
      </c>
      <c r="C210" s="46">
        <v>226</v>
      </c>
      <c r="D210" s="88">
        <v>78181507</v>
      </c>
      <c r="E210" s="88"/>
      <c r="F210" s="88"/>
      <c r="G210" s="88" t="s">
        <v>984</v>
      </c>
      <c r="H210" s="88" t="s">
        <v>183</v>
      </c>
      <c r="I210" s="88" t="s">
        <v>76</v>
      </c>
      <c r="J210" s="88" t="s">
        <v>42</v>
      </c>
      <c r="K210" s="88">
        <v>3</v>
      </c>
      <c r="L210" s="88" t="s">
        <v>28</v>
      </c>
      <c r="M210" s="88">
        <v>10</v>
      </c>
      <c r="N210" s="88" t="s">
        <v>241</v>
      </c>
      <c r="O210" s="88" t="s">
        <v>707</v>
      </c>
      <c r="P210" s="88" t="s">
        <v>43</v>
      </c>
      <c r="Q210" s="88">
        <v>0</v>
      </c>
      <c r="R210" s="88" t="s">
        <v>31</v>
      </c>
      <c r="S210" s="53">
        <v>0</v>
      </c>
      <c r="T210" s="53">
        <v>64000000</v>
      </c>
      <c r="U210" s="28">
        <v>64000000</v>
      </c>
      <c r="V210" s="88" t="s">
        <v>32</v>
      </c>
      <c r="W210" s="88" t="s">
        <v>33</v>
      </c>
      <c r="X210" s="88" t="s">
        <v>639</v>
      </c>
      <c r="Y210" s="89">
        <v>3009133992</v>
      </c>
      <c r="Z210" s="123" t="s">
        <v>701</v>
      </c>
      <c r="AA210" s="88"/>
      <c r="AB210" s="88" t="s">
        <v>106</v>
      </c>
      <c r="AC210" s="88" t="s">
        <v>275</v>
      </c>
      <c r="AD210" s="88" t="s">
        <v>1060</v>
      </c>
      <c r="AE210" s="88"/>
      <c r="AF210" s="88"/>
    </row>
    <row r="211" spans="1:32" ht="49.5" hidden="1" x14ac:dyDescent="0.25">
      <c r="A211" s="88" t="s">
        <v>474</v>
      </c>
      <c r="B211" s="88" t="s">
        <v>106</v>
      </c>
      <c r="C211" s="46">
        <v>227</v>
      </c>
      <c r="D211" s="88" t="s">
        <v>181</v>
      </c>
      <c r="E211" s="88"/>
      <c r="F211" s="88"/>
      <c r="G211" s="88" t="s">
        <v>985</v>
      </c>
      <c r="H211" s="88" t="s">
        <v>183</v>
      </c>
      <c r="I211" s="88" t="s">
        <v>76</v>
      </c>
      <c r="J211" s="88" t="s">
        <v>60</v>
      </c>
      <c r="K211" s="88">
        <v>6</v>
      </c>
      <c r="L211" s="88" t="s">
        <v>28</v>
      </c>
      <c r="M211" s="88">
        <v>6</v>
      </c>
      <c r="N211" s="88" t="s">
        <v>95</v>
      </c>
      <c r="O211" s="88" t="s">
        <v>705</v>
      </c>
      <c r="P211" s="88" t="s">
        <v>43</v>
      </c>
      <c r="Q211" s="88">
        <v>0</v>
      </c>
      <c r="R211" s="88" t="s">
        <v>31</v>
      </c>
      <c r="S211" s="53">
        <v>0</v>
      </c>
      <c r="T211" s="53">
        <v>57260000</v>
      </c>
      <c r="U211" s="28">
        <v>57260000</v>
      </c>
      <c r="V211" s="88" t="s">
        <v>32</v>
      </c>
      <c r="W211" s="88" t="s">
        <v>33</v>
      </c>
      <c r="X211" s="88" t="s">
        <v>232</v>
      </c>
      <c r="Y211" s="89">
        <v>3009133992</v>
      </c>
      <c r="Z211" s="123" t="s">
        <v>243</v>
      </c>
      <c r="AA211" s="88"/>
      <c r="AB211" s="88" t="s">
        <v>106</v>
      </c>
      <c r="AC211" s="88" t="s">
        <v>275</v>
      </c>
      <c r="AD211" s="88" t="s">
        <v>1851</v>
      </c>
      <c r="AE211" s="88"/>
      <c r="AF211" s="88"/>
    </row>
    <row r="212" spans="1:32" ht="66" hidden="1" x14ac:dyDescent="0.25">
      <c r="A212" s="88" t="s">
        <v>475</v>
      </c>
      <c r="B212" s="88" t="s">
        <v>106</v>
      </c>
      <c r="C212" s="46">
        <v>228</v>
      </c>
      <c r="D212" s="88" t="s">
        <v>181</v>
      </c>
      <c r="E212" s="88"/>
      <c r="F212" s="88"/>
      <c r="G212" s="88" t="s">
        <v>986</v>
      </c>
      <c r="H212" s="88" t="s">
        <v>183</v>
      </c>
      <c r="I212" s="88" t="s">
        <v>76</v>
      </c>
      <c r="J212" s="88" t="s">
        <v>42</v>
      </c>
      <c r="K212" s="88">
        <v>3</v>
      </c>
      <c r="L212" s="88" t="s">
        <v>28</v>
      </c>
      <c r="M212" s="88">
        <v>9</v>
      </c>
      <c r="N212" s="88" t="s">
        <v>208</v>
      </c>
      <c r="O212" s="88" t="s">
        <v>708</v>
      </c>
      <c r="P212" s="88" t="s">
        <v>43</v>
      </c>
      <c r="Q212" s="88">
        <v>0</v>
      </c>
      <c r="R212" s="88" t="s">
        <v>31</v>
      </c>
      <c r="S212" s="53">
        <v>0</v>
      </c>
      <c r="T212" s="53">
        <v>271984000</v>
      </c>
      <c r="U212" s="28">
        <f>+T212</f>
        <v>271984000</v>
      </c>
      <c r="V212" s="88" t="s">
        <v>32</v>
      </c>
      <c r="W212" s="88" t="s">
        <v>33</v>
      </c>
      <c r="X212" s="88" t="s">
        <v>232</v>
      </c>
      <c r="Y212" s="89">
        <v>3009133992</v>
      </c>
      <c r="Z212" s="123" t="s">
        <v>243</v>
      </c>
      <c r="AA212" s="88"/>
      <c r="AB212" s="88" t="s">
        <v>106</v>
      </c>
      <c r="AC212" s="88" t="s">
        <v>275</v>
      </c>
      <c r="AD212" s="88" t="s">
        <v>1058</v>
      </c>
      <c r="AE212" s="88"/>
      <c r="AF212" s="88"/>
    </row>
    <row r="213" spans="1:32" ht="132" hidden="1" x14ac:dyDescent="0.25">
      <c r="A213" s="7" t="s">
        <v>476</v>
      </c>
      <c r="B213" s="7" t="s">
        <v>106</v>
      </c>
      <c r="C213" s="8">
        <v>229</v>
      </c>
      <c r="D213" s="7">
        <v>78181507</v>
      </c>
      <c r="E213" s="7"/>
      <c r="F213" s="7"/>
      <c r="G213" s="7" t="s">
        <v>987</v>
      </c>
      <c r="H213" s="7" t="s">
        <v>183</v>
      </c>
      <c r="I213" s="7" t="s">
        <v>76</v>
      </c>
      <c r="J213" s="7" t="s">
        <v>144</v>
      </c>
      <c r="K213" s="7">
        <v>7</v>
      </c>
      <c r="L213" s="7" t="s">
        <v>28</v>
      </c>
      <c r="M213" s="7">
        <v>6</v>
      </c>
      <c r="N213" s="7" t="s">
        <v>241</v>
      </c>
      <c r="O213" s="7" t="s">
        <v>707</v>
      </c>
      <c r="P213" s="7" t="s">
        <v>43</v>
      </c>
      <c r="Q213" s="7">
        <v>0</v>
      </c>
      <c r="R213" s="7" t="s">
        <v>31</v>
      </c>
      <c r="S213" s="56">
        <v>0</v>
      </c>
      <c r="T213" s="56">
        <v>35787000</v>
      </c>
      <c r="U213" s="60">
        <v>35787000</v>
      </c>
      <c r="V213" s="7" t="s">
        <v>32</v>
      </c>
      <c r="W213" s="7" t="s">
        <v>33</v>
      </c>
      <c r="X213" s="7" t="s">
        <v>232</v>
      </c>
      <c r="Y213" s="17">
        <v>3009133992</v>
      </c>
      <c r="Z213" s="24" t="s">
        <v>243</v>
      </c>
      <c r="AA213" s="7"/>
      <c r="AB213" s="7" t="s">
        <v>106</v>
      </c>
      <c r="AC213" s="7" t="s">
        <v>275</v>
      </c>
      <c r="AD213" s="7" t="s">
        <v>2071</v>
      </c>
      <c r="AE213" s="7"/>
      <c r="AF213" s="7"/>
    </row>
    <row r="214" spans="1:32" ht="115.5" hidden="1" x14ac:dyDescent="0.25">
      <c r="A214" s="88" t="s">
        <v>477</v>
      </c>
      <c r="B214" s="88" t="s">
        <v>106</v>
      </c>
      <c r="C214" s="46">
        <v>230</v>
      </c>
      <c r="D214" s="88">
        <v>76111801</v>
      </c>
      <c r="E214" s="88"/>
      <c r="F214" s="88"/>
      <c r="G214" s="88" t="s">
        <v>988</v>
      </c>
      <c r="H214" s="88" t="s">
        <v>184</v>
      </c>
      <c r="I214" s="88" t="s">
        <v>76</v>
      </c>
      <c r="J214" s="88" t="s">
        <v>60</v>
      </c>
      <c r="K214" s="88">
        <v>6</v>
      </c>
      <c r="L214" s="88" t="s">
        <v>28</v>
      </c>
      <c r="M214" s="88">
        <v>7</v>
      </c>
      <c r="N214" s="88" t="s">
        <v>241</v>
      </c>
      <c r="O214" s="88" t="s">
        <v>707</v>
      </c>
      <c r="P214" s="88" t="s">
        <v>43</v>
      </c>
      <c r="Q214" s="88">
        <v>0</v>
      </c>
      <c r="R214" s="88" t="s">
        <v>31</v>
      </c>
      <c r="S214" s="53">
        <v>0</v>
      </c>
      <c r="T214" s="53">
        <v>10000000</v>
      </c>
      <c r="U214" s="28">
        <f t="shared" ref="U214:U221" si="4">+T214</f>
        <v>10000000</v>
      </c>
      <c r="V214" s="88" t="s">
        <v>32</v>
      </c>
      <c r="W214" s="88" t="s">
        <v>33</v>
      </c>
      <c r="X214" s="88" t="s">
        <v>232</v>
      </c>
      <c r="Y214" s="89">
        <v>3009133992</v>
      </c>
      <c r="Z214" s="123" t="s">
        <v>245</v>
      </c>
      <c r="AA214" s="88"/>
      <c r="AB214" s="88" t="s">
        <v>106</v>
      </c>
      <c r="AC214" s="88" t="s">
        <v>275</v>
      </c>
      <c r="AD214" s="88" t="s">
        <v>1501</v>
      </c>
      <c r="AE214" s="88"/>
      <c r="AF214" s="88"/>
    </row>
    <row r="215" spans="1:32" ht="82.5" hidden="1" x14ac:dyDescent="0.25">
      <c r="A215" s="88" t="s">
        <v>478</v>
      </c>
      <c r="B215" s="88" t="s">
        <v>106</v>
      </c>
      <c r="C215" s="46">
        <v>231</v>
      </c>
      <c r="D215" s="88" t="s">
        <v>237</v>
      </c>
      <c r="E215" s="88"/>
      <c r="F215" s="88"/>
      <c r="G215" s="88" t="s">
        <v>989</v>
      </c>
      <c r="H215" s="88" t="s">
        <v>185</v>
      </c>
      <c r="I215" s="88" t="s">
        <v>76</v>
      </c>
      <c r="J215" s="88" t="s">
        <v>27</v>
      </c>
      <c r="K215" s="88">
        <v>1</v>
      </c>
      <c r="L215" s="88" t="s">
        <v>28</v>
      </c>
      <c r="M215" s="88">
        <v>10.5</v>
      </c>
      <c r="N215" s="88" t="s">
        <v>134</v>
      </c>
      <c r="O215" s="88" t="s">
        <v>709</v>
      </c>
      <c r="P215" s="88" t="s">
        <v>43</v>
      </c>
      <c r="Q215" s="88">
        <v>0</v>
      </c>
      <c r="R215" s="88" t="s">
        <v>31</v>
      </c>
      <c r="S215" s="53">
        <v>0</v>
      </c>
      <c r="T215" s="53">
        <v>412267000</v>
      </c>
      <c r="U215" s="28">
        <f t="shared" si="4"/>
        <v>412267000</v>
      </c>
      <c r="V215" s="88" t="s">
        <v>32</v>
      </c>
      <c r="W215" s="88" t="s">
        <v>33</v>
      </c>
      <c r="X215" s="88" t="s">
        <v>639</v>
      </c>
      <c r="Y215" s="89">
        <v>3009133992</v>
      </c>
      <c r="Z215" s="123" t="s">
        <v>701</v>
      </c>
      <c r="AA215" s="88"/>
      <c r="AB215" s="88" t="s">
        <v>106</v>
      </c>
      <c r="AC215" s="88" t="s">
        <v>272</v>
      </c>
      <c r="AD215" s="88" t="s">
        <v>248</v>
      </c>
      <c r="AE215" s="88"/>
      <c r="AF215" s="88"/>
    </row>
    <row r="216" spans="1:32" ht="82.5" hidden="1" x14ac:dyDescent="0.25">
      <c r="A216" s="88" t="s">
        <v>479</v>
      </c>
      <c r="B216" s="88" t="s">
        <v>106</v>
      </c>
      <c r="C216" s="46">
        <v>232</v>
      </c>
      <c r="D216" s="88" t="s">
        <v>237</v>
      </c>
      <c r="E216" s="88"/>
      <c r="F216" s="88"/>
      <c r="G216" s="88" t="s">
        <v>990</v>
      </c>
      <c r="H216" s="88" t="s">
        <v>185</v>
      </c>
      <c r="I216" s="88" t="s">
        <v>76</v>
      </c>
      <c r="J216" s="88" t="s">
        <v>27</v>
      </c>
      <c r="K216" s="88">
        <v>1</v>
      </c>
      <c r="L216" s="88" t="s">
        <v>28</v>
      </c>
      <c r="M216" s="88">
        <v>10.5</v>
      </c>
      <c r="N216" s="88" t="s">
        <v>134</v>
      </c>
      <c r="O216" s="88" t="s">
        <v>709</v>
      </c>
      <c r="P216" s="88" t="s">
        <v>43</v>
      </c>
      <c r="Q216" s="88">
        <v>0</v>
      </c>
      <c r="R216" s="88" t="s">
        <v>31</v>
      </c>
      <c r="S216" s="53">
        <v>0</v>
      </c>
      <c r="T216" s="53">
        <v>161257000</v>
      </c>
      <c r="U216" s="28">
        <f t="shared" si="4"/>
        <v>161257000</v>
      </c>
      <c r="V216" s="88" t="s">
        <v>32</v>
      </c>
      <c r="W216" s="88" t="s">
        <v>33</v>
      </c>
      <c r="X216" s="88" t="s">
        <v>639</v>
      </c>
      <c r="Y216" s="89">
        <v>3009133992</v>
      </c>
      <c r="Z216" s="123" t="s">
        <v>701</v>
      </c>
      <c r="AA216" s="88"/>
      <c r="AB216" s="88" t="s">
        <v>106</v>
      </c>
      <c r="AC216" s="88" t="s">
        <v>272</v>
      </c>
      <c r="AD216" s="88" t="s">
        <v>248</v>
      </c>
      <c r="AE216" s="88"/>
      <c r="AF216" s="88"/>
    </row>
    <row r="217" spans="1:32" ht="49.5" hidden="1" x14ac:dyDescent="0.25">
      <c r="A217" s="88" t="s">
        <v>480</v>
      </c>
      <c r="B217" s="88" t="s">
        <v>106</v>
      </c>
      <c r="C217" s="46">
        <v>233</v>
      </c>
      <c r="D217" s="88" t="s">
        <v>237</v>
      </c>
      <c r="E217" s="88"/>
      <c r="F217" s="88"/>
      <c r="G217" s="88" t="s">
        <v>991</v>
      </c>
      <c r="H217" s="88" t="s">
        <v>185</v>
      </c>
      <c r="I217" s="88" t="s">
        <v>76</v>
      </c>
      <c r="J217" s="88" t="s">
        <v>58</v>
      </c>
      <c r="K217" s="88">
        <v>4</v>
      </c>
      <c r="L217" s="88" t="s">
        <v>28</v>
      </c>
      <c r="M217" s="88">
        <v>9</v>
      </c>
      <c r="N217" s="88" t="s">
        <v>241</v>
      </c>
      <c r="O217" s="88" t="s">
        <v>707</v>
      </c>
      <c r="P217" s="88" t="s">
        <v>43</v>
      </c>
      <c r="Q217" s="88">
        <v>0</v>
      </c>
      <c r="R217" s="88" t="s">
        <v>31</v>
      </c>
      <c r="S217" s="53">
        <v>0</v>
      </c>
      <c r="T217" s="53">
        <v>27978000</v>
      </c>
      <c r="U217" s="28">
        <f t="shared" si="4"/>
        <v>27978000</v>
      </c>
      <c r="V217" s="88" t="s">
        <v>32</v>
      </c>
      <c r="W217" s="88" t="s">
        <v>33</v>
      </c>
      <c r="X217" s="88" t="s">
        <v>639</v>
      </c>
      <c r="Y217" s="89">
        <v>3009133992</v>
      </c>
      <c r="Z217" s="123" t="s">
        <v>701</v>
      </c>
      <c r="AA217" s="88"/>
      <c r="AB217" s="88" t="s">
        <v>106</v>
      </c>
      <c r="AC217" s="88" t="s">
        <v>272</v>
      </c>
      <c r="AD217" s="88" t="s">
        <v>1526</v>
      </c>
      <c r="AE217" s="88"/>
      <c r="AF217" s="88"/>
    </row>
    <row r="218" spans="1:32" ht="66" hidden="1" x14ac:dyDescent="0.25">
      <c r="A218" s="12" t="s">
        <v>481</v>
      </c>
      <c r="B218" s="12" t="s">
        <v>106</v>
      </c>
      <c r="C218" s="13">
        <v>234</v>
      </c>
      <c r="D218" s="12" t="s">
        <v>181</v>
      </c>
      <c r="E218" s="12"/>
      <c r="F218" s="12"/>
      <c r="G218" s="12" t="s">
        <v>992</v>
      </c>
      <c r="H218" s="12" t="s">
        <v>183</v>
      </c>
      <c r="I218" s="12" t="s">
        <v>76</v>
      </c>
      <c r="J218" s="12" t="s">
        <v>58</v>
      </c>
      <c r="K218" s="12">
        <v>4</v>
      </c>
      <c r="L218" s="12" t="s">
        <v>28</v>
      </c>
      <c r="M218" s="12">
        <v>9</v>
      </c>
      <c r="N218" s="12" t="s">
        <v>241</v>
      </c>
      <c r="O218" s="12" t="s">
        <v>707</v>
      </c>
      <c r="P218" s="12" t="s">
        <v>43</v>
      </c>
      <c r="Q218" s="12">
        <v>0</v>
      </c>
      <c r="R218" s="12" t="s">
        <v>31</v>
      </c>
      <c r="S218" s="57">
        <v>0</v>
      </c>
      <c r="T218" s="57">
        <v>17894000</v>
      </c>
      <c r="U218" s="61">
        <f t="shared" si="4"/>
        <v>17894000</v>
      </c>
      <c r="V218" s="12" t="s">
        <v>32</v>
      </c>
      <c r="W218" s="12" t="s">
        <v>33</v>
      </c>
      <c r="X218" s="12" t="s">
        <v>639</v>
      </c>
      <c r="Y218" s="18">
        <v>3009133992</v>
      </c>
      <c r="Z218" s="20" t="s">
        <v>701</v>
      </c>
      <c r="AA218" s="12"/>
      <c r="AB218" s="12" t="s">
        <v>106</v>
      </c>
      <c r="AC218" s="12" t="s">
        <v>275</v>
      </c>
      <c r="AD218" s="12" t="s">
        <v>1061</v>
      </c>
      <c r="AE218" s="12"/>
      <c r="AF218" s="12"/>
    </row>
    <row r="219" spans="1:32" ht="82.5" hidden="1" x14ac:dyDescent="0.25">
      <c r="A219" s="12" t="s">
        <v>482</v>
      </c>
      <c r="B219" s="12" t="s">
        <v>106</v>
      </c>
      <c r="C219" s="13">
        <v>235</v>
      </c>
      <c r="D219" s="12" t="s">
        <v>237</v>
      </c>
      <c r="E219" s="12"/>
      <c r="F219" s="12"/>
      <c r="G219" s="12" t="s">
        <v>993</v>
      </c>
      <c r="H219" s="12" t="s">
        <v>185</v>
      </c>
      <c r="I219" s="12" t="s">
        <v>76</v>
      </c>
      <c r="J219" s="12" t="s">
        <v>53</v>
      </c>
      <c r="K219" s="12">
        <v>5</v>
      </c>
      <c r="L219" s="12" t="s">
        <v>28</v>
      </c>
      <c r="M219" s="12">
        <v>8</v>
      </c>
      <c r="N219" s="12" t="s">
        <v>241</v>
      </c>
      <c r="O219" s="12" t="s">
        <v>707</v>
      </c>
      <c r="P219" s="12" t="s">
        <v>43</v>
      </c>
      <c r="Q219" s="12">
        <v>0</v>
      </c>
      <c r="R219" s="12" t="s">
        <v>31</v>
      </c>
      <c r="S219" s="57">
        <v>0</v>
      </c>
      <c r="T219" s="57">
        <v>13988000</v>
      </c>
      <c r="U219" s="61">
        <f t="shared" si="4"/>
        <v>13988000</v>
      </c>
      <c r="V219" s="12" t="s">
        <v>32</v>
      </c>
      <c r="W219" s="12" t="s">
        <v>33</v>
      </c>
      <c r="X219" s="12" t="s">
        <v>639</v>
      </c>
      <c r="Y219" s="18">
        <v>3009133992</v>
      </c>
      <c r="Z219" s="20" t="s">
        <v>701</v>
      </c>
      <c r="AA219" s="12"/>
      <c r="AB219" s="12" t="s">
        <v>106</v>
      </c>
      <c r="AC219" s="12" t="s">
        <v>272</v>
      </c>
      <c r="AD219" s="12" t="s">
        <v>1916</v>
      </c>
      <c r="AE219" s="12"/>
      <c r="AF219" s="12"/>
    </row>
    <row r="220" spans="1:32" ht="49.5" hidden="1" x14ac:dyDescent="0.25">
      <c r="A220" s="88" t="s">
        <v>483</v>
      </c>
      <c r="B220" s="88" t="s">
        <v>106</v>
      </c>
      <c r="C220" s="46">
        <v>236</v>
      </c>
      <c r="D220" s="88" t="s">
        <v>181</v>
      </c>
      <c r="E220" s="88"/>
      <c r="F220" s="88"/>
      <c r="G220" s="88" t="s">
        <v>994</v>
      </c>
      <c r="H220" s="88" t="s">
        <v>183</v>
      </c>
      <c r="I220" s="88" t="s">
        <v>76</v>
      </c>
      <c r="J220" s="88" t="s">
        <v>58</v>
      </c>
      <c r="K220" s="88">
        <v>4</v>
      </c>
      <c r="L220" s="88" t="s">
        <v>28</v>
      </c>
      <c r="M220" s="88">
        <v>9</v>
      </c>
      <c r="N220" s="88" t="s">
        <v>241</v>
      </c>
      <c r="O220" s="88" t="s">
        <v>707</v>
      </c>
      <c r="P220" s="88" t="s">
        <v>43</v>
      </c>
      <c r="Q220" s="88">
        <v>0</v>
      </c>
      <c r="R220" s="88" t="s">
        <v>31</v>
      </c>
      <c r="S220" s="53">
        <v>0</v>
      </c>
      <c r="T220" s="53">
        <v>10736000</v>
      </c>
      <c r="U220" s="28">
        <f t="shared" si="4"/>
        <v>10736000</v>
      </c>
      <c r="V220" s="88" t="s">
        <v>32</v>
      </c>
      <c r="W220" s="88" t="s">
        <v>33</v>
      </c>
      <c r="X220" s="88" t="s">
        <v>235</v>
      </c>
      <c r="Y220" s="89">
        <v>3009133992</v>
      </c>
      <c r="Z220" s="123" t="s">
        <v>244</v>
      </c>
      <c r="AA220" s="88"/>
      <c r="AB220" s="88" t="s">
        <v>106</v>
      </c>
      <c r="AC220" s="88" t="s">
        <v>275</v>
      </c>
      <c r="AD220" s="88" t="s">
        <v>248</v>
      </c>
      <c r="AE220" s="88"/>
      <c r="AF220" s="88"/>
    </row>
    <row r="221" spans="1:32" ht="66" hidden="1" x14ac:dyDescent="0.25">
      <c r="A221" s="88" t="s">
        <v>484</v>
      </c>
      <c r="B221" s="88" t="s">
        <v>106</v>
      </c>
      <c r="C221" s="46">
        <v>237</v>
      </c>
      <c r="D221" s="88" t="s">
        <v>237</v>
      </c>
      <c r="E221" s="88"/>
      <c r="F221" s="88"/>
      <c r="G221" s="88" t="s">
        <v>995</v>
      </c>
      <c r="H221" s="88" t="s">
        <v>185</v>
      </c>
      <c r="I221" s="88" t="s">
        <v>76</v>
      </c>
      <c r="J221" s="88" t="s">
        <v>58</v>
      </c>
      <c r="K221" s="88">
        <v>4</v>
      </c>
      <c r="L221" s="88" t="s">
        <v>28</v>
      </c>
      <c r="M221" s="88">
        <v>8</v>
      </c>
      <c r="N221" s="88" t="s">
        <v>241</v>
      </c>
      <c r="O221" s="88" t="s">
        <v>707</v>
      </c>
      <c r="P221" s="88" t="s">
        <v>43</v>
      </c>
      <c r="Q221" s="88">
        <v>0</v>
      </c>
      <c r="R221" s="88" t="s">
        <v>31</v>
      </c>
      <c r="S221" s="53">
        <v>0</v>
      </c>
      <c r="T221" s="53">
        <v>10513000</v>
      </c>
      <c r="U221" s="28">
        <f t="shared" si="4"/>
        <v>10513000</v>
      </c>
      <c r="V221" s="88" t="s">
        <v>32</v>
      </c>
      <c r="W221" s="88" t="s">
        <v>33</v>
      </c>
      <c r="X221" s="88" t="s">
        <v>639</v>
      </c>
      <c r="Y221" s="89">
        <v>3009133992</v>
      </c>
      <c r="Z221" s="123" t="s">
        <v>701</v>
      </c>
      <c r="AA221" s="88"/>
      <c r="AB221" s="88" t="s">
        <v>106</v>
      </c>
      <c r="AC221" s="88" t="s">
        <v>272</v>
      </c>
      <c r="AD221" s="88" t="s">
        <v>1527</v>
      </c>
      <c r="AE221" s="88"/>
      <c r="AF221" s="88"/>
    </row>
    <row r="222" spans="1:32" s="139" customFormat="1" ht="66" hidden="1" x14ac:dyDescent="0.25">
      <c r="A222" s="12" t="s">
        <v>1323</v>
      </c>
      <c r="B222" s="12" t="s">
        <v>106</v>
      </c>
      <c r="C222" s="13">
        <v>238</v>
      </c>
      <c r="D222" s="12" t="s">
        <v>181</v>
      </c>
      <c r="E222" s="12"/>
      <c r="F222" s="12"/>
      <c r="G222" s="12" t="s">
        <v>996</v>
      </c>
      <c r="H222" s="12" t="s">
        <v>183</v>
      </c>
      <c r="I222" s="12" t="s">
        <v>76</v>
      </c>
      <c r="J222" s="12" t="s">
        <v>50</v>
      </c>
      <c r="K222" s="12">
        <v>2</v>
      </c>
      <c r="L222" s="12" t="s">
        <v>28</v>
      </c>
      <c r="M222" s="12">
        <v>10</v>
      </c>
      <c r="N222" s="12" t="s">
        <v>241</v>
      </c>
      <c r="O222" s="12" t="s">
        <v>707</v>
      </c>
      <c r="P222" s="12" t="s">
        <v>43</v>
      </c>
      <c r="Q222" s="12">
        <v>0</v>
      </c>
      <c r="R222" s="12" t="s">
        <v>31</v>
      </c>
      <c r="S222" s="57">
        <v>0</v>
      </c>
      <c r="T222" s="57">
        <v>10736000</v>
      </c>
      <c r="U222" s="61">
        <v>10736000</v>
      </c>
      <c r="V222" s="12" t="s">
        <v>32</v>
      </c>
      <c r="W222" s="12" t="s">
        <v>33</v>
      </c>
      <c r="X222" s="12" t="s">
        <v>232</v>
      </c>
      <c r="Y222" s="18">
        <v>3009133992</v>
      </c>
      <c r="Z222" s="20" t="s">
        <v>245</v>
      </c>
      <c r="AA222" s="12"/>
      <c r="AB222" s="12" t="s">
        <v>106</v>
      </c>
      <c r="AC222" s="12" t="s">
        <v>275</v>
      </c>
      <c r="AD222" s="12" t="s">
        <v>1324</v>
      </c>
      <c r="AE222" s="12"/>
      <c r="AF222" s="12"/>
    </row>
    <row r="223" spans="1:32" ht="49.5" hidden="1" x14ac:dyDescent="0.25">
      <c r="A223" s="88" t="s">
        <v>1325</v>
      </c>
      <c r="B223" s="88" t="s">
        <v>106</v>
      </c>
      <c r="C223" s="46">
        <v>239</v>
      </c>
      <c r="D223" s="88" t="s">
        <v>181</v>
      </c>
      <c r="E223" s="88"/>
      <c r="F223" s="88"/>
      <c r="G223" s="88" t="s">
        <v>231</v>
      </c>
      <c r="H223" s="88" t="s">
        <v>183</v>
      </c>
      <c r="I223" s="88" t="s">
        <v>76</v>
      </c>
      <c r="J223" s="88" t="s">
        <v>50</v>
      </c>
      <c r="K223" s="88">
        <v>2</v>
      </c>
      <c r="L223" s="88" t="s">
        <v>28</v>
      </c>
      <c r="M223" s="88">
        <v>10</v>
      </c>
      <c r="N223" s="88" t="s">
        <v>241</v>
      </c>
      <c r="O223" s="88" t="s">
        <v>707</v>
      </c>
      <c r="P223" s="88" t="s">
        <v>43</v>
      </c>
      <c r="Q223" s="88">
        <v>0</v>
      </c>
      <c r="R223" s="88" t="s">
        <v>31</v>
      </c>
      <c r="S223" s="53">
        <v>0</v>
      </c>
      <c r="T223" s="53">
        <v>53682000</v>
      </c>
      <c r="U223" s="28">
        <v>53682000</v>
      </c>
      <c r="V223" s="88" t="s">
        <v>32</v>
      </c>
      <c r="W223" s="88" t="s">
        <v>33</v>
      </c>
      <c r="X223" s="88" t="s">
        <v>246</v>
      </c>
      <c r="Y223" s="89">
        <v>3009133992</v>
      </c>
      <c r="Z223" s="123" t="s">
        <v>247</v>
      </c>
      <c r="AA223" s="88"/>
      <c r="AB223" s="88" t="s">
        <v>106</v>
      </c>
      <c r="AC223" s="88" t="s">
        <v>275</v>
      </c>
      <c r="AD223" s="88" t="s">
        <v>248</v>
      </c>
      <c r="AE223" s="88"/>
      <c r="AF223" s="88"/>
    </row>
    <row r="224" spans="1:32" ht="183" hidden="1" customHeight="1" x14ac:dyDescent="0.25">
      <c r="A224" s="12" t="s">
        <v>485</v>
      </c>
      <c r="B224" s="12" t="s">
        <v>106</v>
      </c>
      <c r="C224" s="13">
        <v>240</v>
      </c>
      <c r="D224" s="12" t="s">
        <v>181</v>
      </c>
      <c r="E224" s="12"/>
      <c r="F224" s="12"/>
      <c r="G224" s="12" t="s">
        <v>1541</v>
      </c>
      <c r="H224" s="12" t="s">
        <v>183</v>
      </c>
      <c r="I224" s="12" t="s">
        <v>76</v>
      </c>
      <c r="J224" s="12" t="s">
        <v>53</v>
      </c>
      <c r="K224" s="12">
        <v>5</v>
      </c>
      <c r="L224" s="12" t="s">
        <v>28</v>
      </c>
      <c r="M224" s="12">
        <v>8</v>
      </c>
      <c r="N224" s="12" t="s">
        <v>241</v>
      </c>
      <c r="O224" s="12" t="s">
        <v>707</v>
      </c>
      <c r="P224" s="12" t="s">
        <v>43</v>
      </c>
      <c r="Q224" s="12">
        <v>0</v>
      </c>
      <c r="R224" s="12" t="s">
        <v>31</v>
      </c>
      <c r="S224" s="57">
        <v>0</v>
      </c>
      <c r="T224" s="57">
        <v>19325000</v>
      </c>
      <c r="U224" s="61">
        <v>19325000</v>
      </c>
      <c r="V224" s="12" t="s">
        <v>32</v>
      </c>
      <c r="W224" s="12" t="s">
        <v>33</v>
      </c>
      <c r="X224" s="12" t="s">
        <v>769</v>
      </c>
      <c r="Y224" s="18">
        <v>3009133992</v>
      </c>
      <c r="Z224" s="20" t="s">
        <v>773</v>
      </c>
      <c r="AA224" s="12"/>
      <c r="AB224" s="12" t="s">
        <v>106</v>
      </c>
      <c r="AC224" s="12" t="s">
        <v>275</v>
      </c>
      <c r="AD224" s="12" t="s">
        <v>2076</v>
      </c>
      <c r="AE224" s="12"/>
      <c r="AF224" s="12"/>
    </row>
    <row r="225" spans="1:32" ht="66" hidden="1" x14ac:dyDescent="0.25">
      <c r="A225" s="12" t="s">
        <v>1326</v>
      </c>
      <c r="B225" s="12" t="s">
        <v>106</v>
      </c>
      <c r="C225" s="13">
        <v>241</v>
      </c>
      <c r="D225" s="12" t="s">
        <v>237</v>
      </c>
      <c r="E225" s="12"/>
      <c r="F225" s="12"/>
      <c r="G225" s="12" t="s">
        <v>997</v>
      </c>
      <c r="H225" s="12" t="s">
        <v>185</v>
      </c>
      <c r="I225" s="12" t="s">
        <v>76</v>
      </c>
      <c r="J225" s="12" t="s">
        <v>50</v>
      </c>
      <c r="K225" s="12">
        <v>2</v>
      </c>
      <c r="L225" s="12" t="s">
        <v>61</v>
      </c>
      <c r="M225" s="12">
        <v>10</v>
      </c>
      <c r="N225" s="12" t="s">
        <v>241</v>
      </c>
      <c r="O225" s="12" t="s">
        <v>707</v>
      </c>
      <c r="P225" s="12" t="s">
        <v>43</v>
      </c>
      <c r="Q225" s="12">
        <v>0</v>
      </c>
      <c r="R225" s="12" t="s">
        <v>31</v>
      </c>
      <c r="S225" s="57"/>
      <c r="T225" s="57">
        <v>39315000</v>
      </c>
      <c r="U225" s="61">
        <v>39315000</v>
      </c>
      <c r="V225" s="12" t="s">
        <v>32</v>
      </c>
      <c r="W225" s="12" t="s">
        <v>33</v>
      </c>
      <c r="X225" s="12" t="s">
        <v>639</v>
      </c>
      <c r="Y225" s="12">
        <v>3009133992</v>
      </c>
      <c r="Z225" s="20" t="s">
        <v>701</v>
      </c>
      <c r="AA225" s="12"/>
      <c r="AB225" s="12" t="s">
        <v>106</v>
      </c>
      <c r="AC225" s="12" t="s">
        <v>272</v>
      </c>
      <c r="AD225" s="12" t="s">
        <v>1443</v>
      </c>
      <c r="AE225" s="12"/>
      <c r="AF225" s="12"/>
    </row>
    <row r="226" spans="1:32" ht="66" hidden="1" x14ac:dyDescent="0.25">
      <c r="A226" s="88" t="s">
        <v>486</v>
      </c>
      <c r="B226" s="88" t="s">
        <v>106</v>
      </c>
      <c r="C226" s="46">
        <v>242</v>
      </c>
      <c r="D226" s="88" t="s">
        <v>181</v>
      </c>
      <c r="E226" s="88"/>
      <c r="F226" s="88"/>
      <c r="G226" s="88" t="s">
        <v>998</v>
      </c>
      <c r="H226" s="88" t="s">
        <v>183</v>
      </c>
      <c r="I226" s="88" t="s">
        <v>76</v>
      </c>
      <c r="J226" s="88" t="s">
        <v>53</v>
      </c>
      <c r="K226" s="88">
        <v>5</v>
      </c>
      <c r="L226" s="88" t="s">
        <v>28</v>
      </c>
      <c r="M226" s="88">
        <v>8</v>
      </c>
      <c r="N226" s="88" t="s">
        <v>241</v>
      </c>
      <c r="O226" s="88" t="s">
        <v>707</v>
      </c>
      <c r="P226" s="88" t="s">
        <v>43</v>
      </c>
      <c r="Q226" s="88">
        <v>0</v>
      </c>
      <c r="R226" s="88" t="s">
        <v>31</v>
      </c>
      <c r="S226" s="53">
        <v>0</v>
      </c>
      <c r="T226" s="53">
        <v>28630000</v>
      </c>
      <c r="U226" s="28">
        <v>28630000</v>
      </c>
      <c r="V226" s="88" t="s">
        <v>32</v>
      </c>
      <c r="W226" s="88" t="s">
        <v>33</v>
      </c>
      <c r="X226" s="88" t="s">
        <v>232</v>
      </c>
      <c r="Y226" s="89">
        <v>3009133992</v>
      </c>
      <c r="Z226" s="123" t="s">
        <v>243</v>
      </c>
      <c r="AA226" s="88"/>
      <c r="AB226" s="88" t="s">
        <v>106</v>
      </c>
      <c r="AC226" s="88" t="s">
        <v>275</v>
      </c>
      <c r="AD226" s="88" t="s">
        <v>1502</v>
      </c>
      <c r="AE226" s="88"/>
      <c r="AF226" s="88"/>
    </row>
    <row r="227" spans="1:32" ht="115.5" hidden="1" x14ac:dyDescent="0.25">
      <c r="A227" s="88" t="s">
        <v>487</v>
      </c>
      <c r="B227" s="88" t="s">
        <v>106</v>
      </c>
      <c r="C227" s="46">
        <v>243</v>
      </c>
      <c r="D227" s="88" t="s">
        <v>181</v>
      </c>
      <c r="E227" s="88"/>
      <c r="F227" s="88"/>
      <c r="G227" s="88" t="s">
        <v>999</v>
      </c>
      <c r="H227" s="88" t="s">
        <v>183</v>
      </c>
      <c r="I227" s="88" t="s">
        <v>76</v>
      </c>
      <c r="J227" s="88" t="s">
        <v>42</v>
      </c>
      <c r="K227" s="88">
        <v>3</v>
      </c>
      <c r="L227" s="88" t="s">
        <v>28</v>
      </c>
      <c r="M227" s="88">
        <v>10</v>
      </c>
      <c r="N227" s="88" t="s">
        <v>241</v>
      </c>
      <c r="O227" s="88" t="s">
        <v>707</v>
      </c>
      <c r="P227" s="88" t="s">
        <v>43</v>
      </c>
      <c r="Q227" s="88">
        <v>0</v>
      </c>
      <c r="R227" s="88" t="s">
        <v>31</v>
      </c>
      <c r="S227" s="53">
        <v>0</v>
      </c>
      <c r="T227" s="53">
        <v>21472000</v>
      </c>
      <c r="U227" s="28">
        <v>21472000</v>
      </c>
      <c r="V227" s="88" t="s">
        <v>32</v>
      </c>
      <c r="W227" s="88" t="s">
        <v>33</v>
      </c>
      <c r="X227" s="88" t="s">
        <v>232</v>
      </c>
      <c r="Y227" s="89">
        <v>3009133992</v>
      </c>
      <c r="Z227" s="123" t="s">
        <v>245</v>
      </c>
      <c r="AA227" s="88"/>
      <c r="AB227" s="88" t="s">
        <v>106</v>
      </c>
      <c r="AC227" s="88" t="s">
        <v>275</v>
      </c>
      <c r="AD227" s="88" t="s">
        <v>1059</v>
      </c>
      <c r="AE227" s="88"/>
      <c r="AF227" s="88"/>
    </row>
    <row r="228" spans="1:32" ht="99" hidden="1" x14ac:dyDescent="0.25">
      <c r="A228" s="7" t="s">
        <v>488</v>
      </c>
      <c r="B228" s="7" t="s">
        <v>106</v>
      </c>
      <c r="C228" s="8">
        <v>244</v>
      </c>
      <c r="D228" s="7" t="s">
        <v>181</v>
      </c>
      <c r="E228" s="7"/>
      <c r="F228" s="7"/>
      <c r="G228" s="7" t="s">
        <v>1000</v>
      </c>
      <c r="H228" s="7" t="s">
        <v>183</v>
      </c>
      <c r="I228" s="7" t="s">
        <v>76</v>
      </c>
      <c r="J228" s="7" t="s">
        <v>144</v>
      </c>
      <c r="K228" s="7">
        <v>7</v>
      </c>
      <c r="L228" s="7" t="s">
        <v>28</v>
      </c>
      <c r="M228" s="7">
        <v>6</v>
      </c>
      <c r="N228" s="7" t="s">
        <v>241</v>
      </c>
      <c r="O228" s="7" t="s">
        <v>707</v>
      </c>
      <c r="P228" s="7" t="s">
        <v>43</v>
      </c>
      <c r="Q228" s="7">
        <v>0</v>
      </c>
      <c r="R228" s="7" t="s">
        <v>31</v>
      </c>
      <c r="S228" s="56">
        <v>0</v>
      </c>
      <c r="T228" s="56">
        <v>16462000</v>
      </c>
      <c r="U228" s="60">
        <v>16462000</v>
      </c>
      <c r="V228" s="7" t="s">
        <v>32</v>
      </c>
      <c r="W228" s="7" t="s">
        <v>33</v>
      </c>
      <c r="X228" s="7" t="s">
        <v>235</v>
      </c>
      <c r="Y228" s="17">
        <v>3009133992</v>
      </c>
      <c r="Z228" s="24" t="s">
        <v>244</v>
      </c>
      <c r="AA228" s="7"/>
      <c r="AB228" s="7" t="s">
        <v>106</v>
      </c>
      <c r="AC228" s="7" t="s">
        <v>275</v>
      </c>
      <c r="AD228" s="7" t="s">
        <v>2072</v>
      </c>
      <c r="AE228" s="7"/>
      <c r="AF228" s="7"/>
    </row>
    <row r="229" spans="1:32" ht="49.5" hidden="1" x14ac:dyDescent="0.25">
      <c r="A229" s="88" t="s">
        <v>489</v>
      </c>
      <c r="B229" s="88" t="s">
        <v>106</v>
      </c>
      <c r="C229" s="46">
        <v>245</v>
      </c>
      <c r="D229" s="88" t="s">
        <v>181</v>
      </c>
      <c r="E229" s="88"/>
      <c r="F229" s="88"/>
      <c r="G229" s="88" t="s">
        <v>1001</v>
      </c>
      <c r="H229" s="88" t="s">
        <v>183</v>
      </c>
      <c r="I229" s="88" t="s">
        <v>76</v>
      </c>
      <c r="J229" s="88" t="s">
        <v>53</v>
      </c>
      <c r="K229" s="88">
        <v>5</v>
      </c>
      <c r="L229" s="88" t="s">
        <v>28</v>
      </c>
      <c r="M229" s="88">
        <v>8</v>
      </c>
      <c r="N229" s="88" t="s">
        <v>241</v>
      </c>
      <c r="O229" s="88" t="s">
        <v>707</v>
      </c>
      <c r="P229" s="88" t="s">
        <v>43</v>
      </c>
      <c r="Q229" s="88">
        <v>0</v>
      </c>
      <c r="R229" s="88" t="s">
        <v>31</v>
      </c>
      <c r="S229" s="53">
        <v>0</v>
      </c>
      <c r="T229" s="53">
        <v>41513000</v>
      </c>
      <c r="U229" s="28">
        <f>+T229</f>
        <v>41513000</v>
      </c>
      <c r="V229" s="88" t="s">
        <v>32</v>
      </c>
      <c r="W229" s="88" t="s">
        <v>33</v>
      </c>
      <c r="X229" s="88" t="s">
        <v>235</v>
      </c>
      <c r="Y229" s="89">
        <v>3009133992</v>
      </c>
      <c r="Z229" s="123" t="s">
        <v>244</v>
      </c>
      <c r="AA229" s="88"/>
      <c r="AB229" s="88" t="s">
        <v>106</v>
      </c>
      <c r="AC229" s="88" t="s">
        <v>275</v>
      </c>
      <c r="AD229" s="88" t="s">
        <v>248</v>
      </c>
      <c r="AE229" s="88"/>
      <c r="AF229" s="88"/>
    </row>
    <row r="230" spans="1:32" ht="132" hidden="1" x14ac:dyDescent="0.25">
      <c r="A230" s="12" t="s">
        <v>490</v>
      </c>
      <c r="B230" s="12" t="s">
        <v>106</v>
      </c>
      <c r="C230" s="13">
        <v>246</v>
      </c>
      <c r="D230" s="12" t="s">
        <v>181</v>
      </c>
      <c r="E230" s="12"/>
      <c r="F230" s="12"/>
      <c r="G230" s="12" t="s">
        <v>1002</v>
      </c>
      <c r="H230" s="12" t="s">
        <v>183</v>
      </c>
      <c r="I230" s="12" t="s">
        <v>76</v>
      </c>
      <c r="J230" s="12" t="s">
        <v>58</v>
      </c>
      <c r="K230" s="12">
        <v>4</v>
      </c>
      <c r="L230" s="12" t="s">
        <v>28</v>
      </c>
      <c r="M230" s="12">
        <v>8</v>
      </c>
      <c r="N230" s="12" t="s">
        <v>241</v>
      </c>
      <c r="O230" s="12" t="s">
        <v>707</v>
      </c>
      <c r="P230" s="12" t="s">
        <v>43</v>
      </c>
      <c r="Q230" s="12">
        <v>0</v>
      </c>
      <c r="R230" s="12" t="s">
        <v>31</v>
      </c>
      <c r="S230" s="57">
        <v>0</v>
      </c>
      <c r="T230" s="57">
        <v>28630000</v>
      </c>
      <c r="U230" s="61">
        <f>+T230</f>
        <v>28630000</v>
      </c>
      <c r="V230" s="12" t="s">
        <v>32</v>
      </c>
      <c r="W230" s="12" t="s">
        <v>33</v>
      </c>
      <c r="X230" s="12" t="s">
        <v>769</v>
      </c>
      <c r="Y230" s="18">
        <v>3009133992</v>
      </c>
      <c r="Z230" s="20" t="s">
        <v>773</v>
      </c>
      <c r="AA230" s="12"/>
      <c r="AB230" s="12" t="s">
        <v>106</v>
      </c>
      <c r="AC230" s="12" t="s">
        <v>275</v>
      </c>
      <c r="AD230" s="12" t="s">
        <v>1804</v>
      </c>
      <c r="AE230" s="12"/>
      <c r="AF230" s="12"/>
    </row>
    <row r="231" spans="1:32" ht="82.5" hidden="1" x14ac:dyDescent="0.25">
      <c r="A231" s="7" t="s">
        <v>491</v>
      </c>
      <c r="B231" s="7" t="s">
        <v>106</v>
      </c>
      <c r="C231" s="8">
        <v>247</v>
      </c>
      <c r="D231" s="7" t="s">
        <v>181</v>
      </c>
      <c r="E231" s="7"/>
      <c r="F231" s="7"/>
      <c r="G231" s="7" t="s">
        <v>1003</v>
      </c>
      <c r="H231" s="7" t="s">
        <v>183</v>
      </c>
      <c r="I231" s="7" t="s">
        <v>76</v>
      </c>
      <c r="J231" s="7" t="s">
        <v>144</v>
      </c>
      <c r="K231" s="7">
        <v>7</v>
      </c>
      <c r="L231" s="7" t="s">
        <v>28</v>
      </c>
      <c r="M231" s="7">
        <v>6</v>
      </c>
      <c r="N231" s="7" t="s">
        <v>241</v>
      </c>
      <c r="O231" s="7" t="s">
        <v>707</v>
      </c>
      <c r="P231" s="7" t="s">
        <v>43</v>
      </c>
      <c r="Q231" s="7">
        <v>0</v>
      </c>
      <c r="R231" s="7" t="s">
        <v>31</v>
      </c>
      <c r="S231" s="56">
        <v>0</v>
      </c>
      <c r="T231" s="56">
        <v>21472000</v>
      </c>
      <c r="U231" s="60">
        <v>21472000</v>
      </c>
      <c r="V231" s="7" t="s">
        <v>32</v>
      </c>
      <c r="W231" s="7" t="s">
        <v>33</v>
      </c>
      <c r="X231" s="7" t="s">
        <v>235</v>
      </c>
      <c r="Y231" s="17">
        <v>3009133992</v>
      </c>
      <c r="Z231" s="24" t="s">
        <v>244</v>
      </c>
      <c r="AA231" s="7"/>
      <c r="AB231" s="7" t="s">
        <v>106</v>
      </c>
      <c r="AC231" s="7" t="s">
        <v>275</v>
      </c>
      <c r="AD231" s="7" t="s">
        <v>2073</v>
      </c>
      <c r="AE231" s="7"/>
      <c r="AF231" s="7"/>
    </row>
    <row r="232" spans="1:32" ht="82.5" hidden="1" x14ac:dyDescent="0.25">
      <c r="A232" s="88" t="s">
        <v>492</v>
      </c>
      <c r="B232" s="88" t="s">
        <v>106</v>
      </c>
      <c r="C232" s="46">
        <v>248</v>
      </c>
      <c r="D232" s="88" t="s">
        <v>237</v>
      </c>
      <c r="E232" s="88"/>
      <c r="F232" s="88"/>
      <c r="G232" s="88" t="s">
        <v>1004</v>
      </c>
      <c r="H232" s="88" t="s">
        <v>185</v>
      </c>
      <c r="I232" s="88" t="s">
        <v>76</v>
      </c>
      <c r="J232" s="88" t="s">
        <v>60</v>
      </c>
      <c r="K232" s="88">
        <v>6</v>
      </c>
      <c r="L232" s="88" t="s">
        <v>28</v>
      </c>
      <c r="M232" s="88">
        <v>7</v>
      </c>
      <c r="N232" s="88" t="s">
        <v>241</v>
      </c>
      <c r="O232" s="88" t="s">
        <v>707</v>
      </c>
      <c r="P232" s="88" t="s">
        <v>43</v>
      </c>
      <c r="Q232" s="88">
        <v>0</v>
      </c>
      <c r="R232" s="88" t="s">
        <v>31</v>
      </c>
      <c r="S232" s="53">
        <v>0</v>
      </c>
      <c r="T232" s="53">
        <v>6516000</v>
      </c>
      <c r="U232" s="28">
        <f t="shared" ref="U232:U236" si="5">+T232</f>
        <v>6516000</v>
      </c>
      <c r="V232" s="88" t="s">
        <v>32</v>
      </c>
      <c r="W232" s="88" t="s">
        <v>33</v>
      </c>
      <c r="X232" s="88" t="s">
        <v>639</v>
      </c>
      <c r="Y232" s="89">
        <v>3009133992</v>
      </c>
      <c r="Z232" s="123" t="s">
        <v>640</v>
      </c>
      <c r="AA232" s="88"/>
      <c r="AB232" s="88" t="s">
        <v>106</v>
      </c>
      <c r="AC232" s="88" t="s">
        <v>272</v>
      </c>
      <c r="AD232" s="88" t="s">
        <v>1850</v>
      </c>
      <c r="AE232" s="88"/>
      <c r="AF232" s="88"/>
    </row>
    <row r="233" spans="1:32" ht="99" hidden="1" x14ac:dyDescent="0.25">
      <c r="A233" s="88" t="s">
        <v>493</v>
      </c>
      <c r="B233" s="88" t="s">
        <v>106</v>
      </c>
      <c r="C233" s="46">
        <v>249</v>
      </c>
      <c r="D233" s="88" t="s">
        <v>662</v>
      </c>
      <c r="E233" s="88"/>
      <c r="F233" s="88"/>
      <c r="G233" s="88" t="s">
        <v>1005</v>
      </c>
      <c r="H233" s="88" t="s">
        <v>186</v>
      </c>
      <c r="I233" s="88" t="s">
        <v>76</v>
      </c>
      <c r="J233" s="88" t="s">
        <v>60</v>
      </c>
      <c r="K233" s="88">
        <v>6</v>
      </c>
      <c r="L233" s="88" t="s">
        <v>28</v>
      </c>
      <c r="M233" s="88">
        <v>6</v>
      </c>
      <c r="N233" s="88" t="s">
        <v>241</v>
      </c>
      <c r="O233" s="88" t="s">
        <v>707</v>
      </c>
      <c r="P233" s="88" t="s">
        <v>43</v>
      </c>
      <c r="Q233" s="88">
        <v>0</v>
      </c>
      <c r="R233" s="88" t="s">
        <v>31</v>
      </c>
      <c r="S233" s="53">
        <v>0</v>
      </c>
      <c r="T233" s="53">
        <v>30000000</v>
      </c>
      <c r="U233" s="28">
        <f t="shared" si="5"/>
        <v>30000000</v>
      </c>
      <c r="V233" s="88" t="s">
        <v>32</v>
      </c>
      <c r="W233" s="88" t="s">
        <v>33</v>
      </c>
      <c r="X233" s="88" t="s">
        <v>770</v>
      </c>
      <c r="Y233" s="89">
        <v>3009133992</v>
      </c>
      <c r="Z233" s="123" t="s">
        <v>771</v>
      </c>
      <c r="AA233" s="88"/>
      <c r="AB233" s="88" t="s">
        <v>106</v>
      </c>
      <c r="AC233" s="88" t="s">
        <v>275</v>
      </c>
      <c r="AD233" s="88" t="s">
        <v>1847</v>
      </c>
      <c r="AE233" s="88"/>
      <c r="AF233" s="88"/>
    </row>
    <row r="234" spans="1:32" ht="280.5" hidden="1" x14ac:dyDescent="0.25">
      <c r="A234" s="88" t="s">
        <v>494</v>
      </c>
      <c r="B234" s="88" t="s">
        <v>106</v>
      </c>
      <c r="C234" s="46">
        <v>250</v>
      </c>
      <c r="D234" s="88">
        <v>40141700</v>
      </c>
      <c r="E234" s="88"/>
      <c r="F234" s="88"/>
      <c r="G234" s="88" t="s">
        <v>1006</v>
      </c>
      <c r="H234" s="88" t="s">
        <v>187</v>
      </c>
      <c r="I234" s="88" t="s">
        <v>76</v>
      </c>
      <c r="J234" s="88" t="s">
        <v>53</v>
      </c>
      <c r="K234" s="88">
        <v>5</v>
      </c>
      <c r="L234" s="88" t="s">
        <v>28</v>
      </c>
      <c r="M234" s="88">
        <v>7</v>
      </c>
      <c r="N234" s="88" t="s">
        <v>111</v>
      </c>
      <c r="O234" s="88" t="s">
        <v>710</v>
      </c>
      <c r="P234" s="88" t="s">
        <v>43</v>
      </c>
      <c r="Q234" s="88">
        <v>0</v>
      </c>
      <c r="R234" s="88" t="s">
        <v>31</v>
      </c>
      <c r="S234" s="53">
        <v>0</v>
      </c>
      <c r="T234" s="53">
        <v>248600000</v>
      </c>
      <c r="U234" s="28">
        <f t="shared" si="5"/>
        <v>248600000</v>
      </c>
      <c r="V234" s="88" t="s">
        <v>32</v>
      </c>
      <c r="W234" s="88" t="s">
        <v>33</v>
      </c>
      <c r="X234" s="88" t="s">
        <v>1588</v>
      </c>
      <c r="Y234" s="89">
        <v>3009133992</v>
      </c>
      <c r="Z234" s="123" t="s">
        <v>772</v>
      </c>
      <c r="AA234" s="88"/>
      <c r="AB234" s="88" t="s">
        <v>106</v>
      </c>
      <c r="AC234" s="88" t="s">
        <v>567</v>
      </c>
      <c r="AD234" s="88" t="s">
        <v>1691</v>
      </c>
      <c r="AE234" s="88"/>
      <c r="AF234" s="88"/>
    </row>
    <row r="235" spans="1:32" s="139" customFormat="1" ht="82.5" hidden="1" x14ac:dyDescent="0.25">
      <c r="A235" s="88" t="s">
        <v>496</v>
      </c>
      <c r="B235" s="88" t="s">
        <v>106</v>
      </c>
      <c r="C235" s="46">
        <v>252</v>
      </c>
      <c r="D235" s="88" t="s">
        <v>238</v>
      </c>
      <c r="E235" s="88"/>
      <c r="F235" s="88"/>
      <c r="G235" s="88" t="s">
        <v>1008</v>
      </c>
      <c r="H235" s="88" t="s">
        <v>189</v>
      </c>
      <c r="I235" s="88" t="s">
        <v>76</v>
      </c>
      <c r="J235" s="88" t="s">
        <v>53</v>
      </c>
      <c r="K235" s="88">
        <v>5</v>
      </c>
      <c r="L235" s="88" t="s">
        <v>28</v>
      </c>
      <c r="M235" s="88">
        <v>7</v>
      </c>
      <c r="N235" s="88" t="s">
        <v>111</v>
      </c>
      <c r="O235" s="88" t="s">
        <v>710</v>
      </c>
      <c r="P235" s="88" t="s">
        <v>43</v>
      </c>
      <c r="Q235" s="88">
        <v>0</v>
      </c>
      <c r="R235" s="88" t="s">
        <v>31</v>
      </c>
      <c r="S235" s="53">
        <v>0</v>
      </c>
      <c r="T235" s="53">
        <v>120000000</v>
      </c>
      <c r="U235" s="28">
        <f t="shared" si="5"/>
        <v>120000000</v>
      </c>
      <c r="V235" s="88" t="s">
        <v>32</v>
      </c>
      <c r="W235" s="88" t="s">
        <v>33</v>
      </c>
      <c r="X235" s="88" t="s">
        <v>198</v>
      </c>
      <c r="Y235" s="89">
        <v>3009133992</v>
      </c>
      <c r="Z235" s="123" t="s">
        <v>242</v>
      </c>
      <c r="AA235" s="88"/>
      <c r="AB235" s="88" t="s">
        <v>106</v>
      </c>
      <c r="AC235" s="88" t="s">
        <v>275</v>
      </c>
      <c r="AD235" s="88" t="s">
        <v>1631</v>
      </c>
      <c r="AE235" s="88"/>
      <c r="AF235" s="88"/>
    </row>
    <row r="236" spans="1:32" ht="66" hidden="1" x14ac:dyDescent="0.25">
      <c r="A236" s="88" t="s">
        <v>497</v>
      </c>
      <c r="B236" s="88" t="s">
        <v>106</v>
      </c>
      <c r="C236" s="46">
        <v>253</v>
      </c>
      <c r="D236" s="88" t="s">
        <v>619</v>
      </c>
      <c r="E236" s="88"/>
      <c r="F236" s="88"/>
      <c r="G236" s="88" t="s">
        <v>1009</v>
      </c>
      <c r="H236" s="88" t="s">
        <v>190</v>
      </c>
      <c r="I236" s="88" t="s">
        <v>76</v>
      </c>
      <c r="J236" s="88" t="s">
        <v>60</v>
      </c>
      <c r="K236" s="88">
        <v>6</v>
      </c>
      <c r="L236" s="88" t="s">
        <v>28</v>
      </c>
      <c r="M236" s="88">
        <v>6</v>
      </c>
      <c r="N236" s="88" t="s">
        <v>241</v>
      </c>
      <c r="O236" s="88" t="s">
        <v>707</v>
      </c>
      <c r="P236" s="88" t="s">
        <v>43</v>
      </c>
      <c r="Q236" s="88">
        <v>0</v>
      </c>
      <c r="R236" s="88" t="s">
        <v>31</v>
      </c>
      <c r="S236" s="53">
        <v>0</v>
      </c>
      <c r="T236" s="53">
        <v>20000000</v>
      </c>
      <c r="U236" s="28">
        <f t="shared" si="5"/>
        <v>20000000</v>
      </c>
      <c r="V236" s="88" t="s">
        <v>32</v>
      </c>
      <c r="W236" s="88" t="s">
        <v>33</v>
      </c>
      <c r="X236" s="88" t="s">
        <v>770</v>
      </c>
      <c r="Y236" s="89">
        <v>3009133992</v>
      </c>
      <c r="Z236" s="123" t="s">
        <v>771</v>
      </c>
      <c r="AA236" s="88"/>
      <c r="AB236" s="88" t="s">
        <v>106</v>
      </c>
      <c r="AC236" s="88" t="s">
        <v>275</v>
      </c>
      <c r="AD236" s="88" t="s">
        <v>1848</v>
      </c>
      <c r="AE236" s="88"/>
      <c r="AF236" s="88"/>
    </row>
    <row r="237" spans="1:32" ht="82.5" hidden="1" x14ac:dyDescent="0.25">
      <c r="A237" s="88" t="s">
        <v>1327</v>
      </c>
      <c r="B237" s="88" t="s">
        <v>106</v>
      </c>
      <c r="C237" s="46">
        <v>255</v>
      </c>
      <c r="D237" s="88" t="s">
        <v>103</v>
      </c>
      <c r="E237" s="88"/>
      <c r="F237" s="88"/>
      <c r="G237" s="88" t="s">
        <v>291</v>
      </c>
      <c r="H237" s="88" t="s">
        <v>26</v>
      </c>
      <c r="I237" s="88" t="s">
        <v>1328</v>
      </c>
      <c r="J237" s="88" t="s">
        <v>27</v>
      </c>
      <c r="K237" s="88">
        <v>1</v>
      </c>
      <c r="L237" s="88" t="s">
        <v>53</v>
      </c>
      <c r="M237" s="88">
        <v>4</v>
      </c>
      <c r="N237" s="88" t="s">
        <v>29</v>
      </c>
      <c r="O237" s="88" t="s">
        <v>705</v>
      </c>
      <c r="P237" s="88" t="s">
        <v>30</v>
      </c>
      <c r="Q237" s="88">
        <v>1</v>
      </c>
      <c r="R237" s="88" t="s">
        <v>31</v>
      </c>
      <c r="S237" s="53">
        <v>7000000</v>
      </c>
      <c r="T237" s="53">
        <v>28000000</v>
      </c>
      <c r="U237" s="28">
        <v>28000000</v>
      </c>
      <c r="V237" s="88" t="s">
        <v>32</v>
      </c>
      <c r="W237" s="88" t="s">
        <v>33</v>
      </c>
      <c r="X237" s="88" t="s">
        <v>1329</v>
      </c>
      <c r="Y237" s="89">
        <v>3009133992</v>
      </c>
      <c r="Z237" s="123" t="s">
        <v>1330</v>
      </c>
      <c r="AA237" s="88"/>
      <c r="AB237" s="88" t="s">
        <v>106</v>
      </c>
      <c r="AC237" s="88" t="s">
        <v>253</v>
      </c>
      <c r="AD237" s="88" t="s">
        <v>248</v>
      </c>
      <c r="AE237" s="88"/>
      <c r="AF237" s="88"/>
    </row>
    <row r="238" spans="1:32" ht="82.5" hidden="1" x14ac:dyDescent="0.25">
      <c r="A238" s="88" t="s">
        <v>1331</v>
      </c>
      <c r="B238" s="88" t="s">
        <v>106</v>
      </c>
      <c r="C238" s="46">
        <v>256</v>
      </c>
      <c r="D238" s="88" t="s">
        <v>1222</v>
      </c>
      <c r="E238" s="88"/>
      <c r="F238" s="88"/>
      <c r="G238" s="88" t="s">
        <v>292</v>
      </c>
      <c r="H238" s="88" t="s">
        <v>26</v>
      </c>
      <c r="I238" s="88" t="s">
        <v>1332</v>
      </c>
      <c r="J238" s="88" t="s">
        <v>27</v>
      </c>
      <c r="K238" s="88">
        <v>1</v>
      </c>
      <c r="L238" s="88" t="s">
        <v>53</v>
      </c>
      <c r="M238" s="88">
        <v>4</v>
      </c>
      <c r="N238" s="88" t="s">
        <v>29</v>
      </c>
      <c r="O238" s="88" t="s">
        <v>705</v>
      </c>
      <c r="P238" s="88" t="s">
        <v>43</v>
      </c>
      <c r="Q238" s="88">
        <v>0</v>
      </c>
      <c r="R238" s="88" t="s">
        <v>31</v>
      </c>
      <c r="S238" s="53">
        <v>12000000</v>
      </c>
      <c r="T238" s="53">
        <v>48000000</v>
      </c>
      <c r="U238" s="28">
        <v>48000000</v>
      </c>
      <c r="V238" s="88" t="s">
        <v>32</v>
      </c>
      <c r="W238" s="88" t="s">
        <v>33</v>
      </c>
      <c r="X238" s="88" t="s">
        <v>639</v>
      </c>
      <c r="Y238" s="89">
        <v>3009133992</v>
      </c>
      <c r="Z238" s="123" t="s">
        <v>701</v>
      </c>
      <c r="AA238" s="88"/>
      <c r="AB238" s="88" t="s">
        <v>106</v>
      </c>
      <c r="AC238" s="88" t="s">
        <v>253</v>
      </c>
      <c r="AD238" s="88" t="s">
        <v>248</v>
      </c>
      <c r="AE238" s="88"/>
      <c r="AF238" s="88"/>
    </row>
    <row r="239" spans="1:32" ht="82.5" hidden="1" x14ac:dyDescent="0.25">
      <c r="A239" s="88" t="s">
        <v>1333</v>
      </c>
      <c r="B239" s="88" t="s">
        <v>106</v>
      </c>
      <c r="C239" s="46">
        <v>257</v>
      </c>
      <c r="D239" s="88" t="s">
        <v>1222</v>
      </c>
      <c r="E239" s="88"/>
      <c r="F239" s="88"/>
      <c r="G239" s="88" t="s">
        <v>293</v>
      </c>
      <c r="H239" s="88" t="s">
        <v>26</v>
      </c>
      <c r="I239" s="88" t="s">
        <v>1334</v>
      </c>
      <c r="J239" s="88" t="s">
        <v>27</v>
      </c>
      <c r="K239" s="88">
        <v>1</v>
      </c>
      <c r="L239" s="88" t="s">
        <v>53</v>
      </c>
      <c r="M239" s="88">
        <v>4</v>
      </c>
      <c r="N239" s="88" t="s">
        <v>29</v>
      </c>
      <c r="O239" s="88" t="s">
        <v>705</v>
      </c>
      <c r="P239" s="88" t="s">
        <v>30</v>
      </c>
      <c r="Q239" s="88">
        <v>1</v>
      </c>
      <c r="R239" s="88" t="s">
        <v>31</v>
      </c>
      <c r="S239" s="53">
        <v>8000000</v>
      </c>
      <c r="T239" s="53">
        <v>32000000</v>
      </c>
      <c r="U239" s="28">
        <v>32000000</v>
      </c>
      <c r="V239" s="88" t="s">
        <v>32</v>
      </c>
      <c r="W239" s="88" t="s">
        <v>33</v>
      </c>
      <c r="X239" s="88" t="s">
        <v>1335</v>
      </c>
      <c r="Y239" s="89">
        <v>3009133992</v>
      </c>
      <c r="Z239" s="123" t="s">
        <v>1336</v>
      </c>
      <c r="AA239" s="88"/>
      <c r="AB239" s="88" t="s">
        <v>106</v>
      </c>
      <c r="AC239" s="88" t="s">
        <v>253</v>
      </c>
      <c r="AD239" s="88" t="s">
        <v>248</v>
      </c>
      <c r="AE239" s="88"/>
      <c r="AF239" s="88"/>
    </row>
    <row r="240" spans="1:32" ht="49.5" hidden="1" x14ac:dyDescent="0.25">
      <c r="A240" s="88" t="s">
        <v>1337</v>
      </c>
      <c r="B240" s="88" t="s">
        <v>106</v>
      </c>
      <c r="C240" s="46">
        <v>258</v>
      </c>
      <c r="D240" s="88" t="s">
        <v>1222</v>
      </c>
      <c r="E240" s="88"/>
      <c r="F240" s="88"/>
      <c r="G240" s="88" t="s">
        <v>294</v>
      </c>
      <c r="H240" s="88" t="s">
        <v>26</v>
      </c>
      <c r="I240" s="88" t="s">
        <v>1338</v>
      </c>
      <c r="J240" s="88" t="s">
        <v>27</v>
      </c>
      <c r="K240" s="88">
        <v>1</v>
      </c>
      <c r="L240" s="88" t="s">
        <v>53</v>
      </c>
      <c r="M240" s="88">
        <v>4</v>
      </c>
      <c r="N240" s="88" t="s">
        <v>29</v>
      </c>
      <c r="O240" s="88" t="s">
        <v>705</v>
      </c>
      <c r="P240" s="88" t="s">
        <v>30</v>
      </c>
      <c r="Q240" s="88">
        <v>1</v>
      </c>
      <c r="R240" s="88" t="s">
        <v>31</v>
      </c>
      <c r="S240" s="53">
        <v>7000000</v>
      </c>
      <c r="T240" s="53">
        <v>28000000</v>
      </c>
      <c r="U240" s="28">
        <v>28000000</v>
      </c>
      <c r="V240" s="88" t="s">
        <v>32</v>
      </c>
      <c r="W240" s="88" t="s">
        <v>33</v>
      </c>
      <c r="X240" s="88" t="s">
        <v>1335</v>
      </c>
      <c r="Y240" s="89">
        <v>3009133992</v>
      </c>
      <c r="Z240" s="123" t="s">
        <v>1336</v>
      </c>
      <c r="AA240" s="88"/>
      <c r="AB240" s="88" t="s">
        <v>106</v>
      </c>
      <c r="AC240" s="88" t="s">
        <v>253</v>
      </c>
      <c r="AD240" s="88" t="s">
        <v>248</v>
      </c>
      <c r="AE240" s="88"/>
      <c r="AF240" s="88"/>
    </row>
    <row r="241" spans="1:32" ht="82.5" hidden="1" x14ac:dyDescent="0.25">
      <c r="A241" s="88" t="s">
        <v>499</v>
      </c>
      <c r="B241" s="88" t="s">
        <v>106</v>
      </c>
      <c r="C241" s="46">
        <v>259</v>
      </c>
      <c r="D241" s="88" t="s">
        <v>199</v>
      </c>
      <c r="E241" s="88"/>
      <c r="F241" s="88"/>
      <c r="G241" s="88" t="s">
        <v>1011</v>
      </c>
      <c r="H241" s="88" t="s">
        <v>200</v>
      </c>
      <c r="I241" s="88" t="s">
        <v>76</v>
      </c>
      <c r="J241" s="88" t="s">
        <v>27</v>
      </c>
      <c r="K241" s="88">
        <v>1</v>
      </c>
      <c r="L241" s="88" t="s">
        <v>39</v>
      </c>
      <c r="M241" s="88">
        <v>6</v>
      </c>
      <c r="N241" s="88" t="s">
        <v>134</v>
      </c>
      <c r="O241" s="88" t="s">
        <v>709</v>
      </c>
      <c r="P241" s="88" t="s">
        <v>43</v>
      </c>
      <c r="Q241" s="88">
        <v>0</v>
      </c>
      <c r="R241" s="88" t="s">
        <v>31</v>
      </c>
      <c r="S241" s="53">
        <v>0</v>
      </c>
      <c r="T241" s="53">
        <v>210322762.90000001</v>
      </c>
      <c r="U241" s="28">
        <v>210322762.90000001</v>
      </c>
      <c r="V241" s="88" t="s">
        <v>32</v>
      </c>
      <c r="W241" s="88" t="s">
        <v>33</v>
      </c>
      <c r="X241" s="88" t="s">
        <v>198</v>
      </c>
      <c r="Y241" s="89">
        <v>3009133992</v>
      </c>
      <c r="Z241" s="123" t="s">
        <v>242</v>
      </c>
      <c r="AA241" s="88"/>
      <c r="AB241" s="88" t="s">
        <v>106</v>
      </c>
      <c r="AC241" s="88" t="s">
        <v>273</v>
      </c>
      <c r="AD241" s="88" t="s">
        <v>728</v>
      </c>
      <c r="AE241" s="88"/>
      <c r="AF241" s="88"/>
    </row>
    <row r="242" spans="1:32" ht="82.5" hidden="1" x14ac:dyDescent="0.25">
      <c r="A242" s="88" t="s">
        <v>501</v>
      </c>
      <c r="B242" s="88" t="s">
        <v>106</v>
      </c>
      <c r="C242" s="46">
        <v>261</v>
      </c>
      <c r="D242" s="88" t="s">
        <v>199</v>
      </c>
      <c r="E242" s="88"/>
      <c r="F242" s="88"/>
      <c r="G242" s="88" t="s">
        <v>1012</v>
      </c>
      <c r="H242" s="88" t="s">
        <v>200</v>
      </c>
      <c r="I242" s="88" t="s">
        <v>76</v>
      </c>
      <c r="J242" s="88" t="s">
        <v>50</v>
      </c>
      <c r="K242" s="88">
        <v>2</v>
      </c>
      <c r="L242" s="88" t="s">
        <v>28</v>
      </c>
      <c r="M242" s="88">
        <v>9</v>
      </c>
      <c r="N242" s="88" t="s">
        <v>134</v>
      </c>
      <c r="O242" s="88" t="s">
        <v>709</v>
      </c>
      <c r="P242" s="88" t="s">
        <v>43</v>
      </c>
      <c r="Q242" s="88">
        <v>0</v>
      </c>
      <c r="R242" s="88" t="s">
        <v>31</v>
      </c>
      <c r="S242" s="53"/>
      <c r="T242" s="53">
        <v>499016398.39999998</v>
      </c>
      <c r="U242" s="28">
        <v>499016398.39999998</v>
      </c>
      <c r="V242" s="88" t="s">
        <v>32</v>
      </c>
      <c r="W242" s="88" t="s">
        <v>33</v>
      </c>
      <c r="X242" s="88" t="s">
        <v>198</v>
      </c>
      <c r="Y242" s="88">
        <v>3009133992</v>
      </c>
      <c r="Z242" s="123" t="s">
        <v>242</v>
      </c>
      <c r="AA242" s="88"/>
      <c r="AB242" s="88" t="s">
        <v>106</v>
      </c>
      <c r="AC242" s="88" t="s">
        <v>273</v>
      </c>
      <c r="AD242" s="88" t="s">
        <v>1441</v>
      </c>
      <c r="AE242" s="88"/>
      <c r="AF242" s="88"/>
    </row>
    <row r="243" spans="1:32" ht="82.5" hidden="1" x14ac:dyDescent="0.25">
      <c r="A243" s="7" t="s">
        <v>502</v>
      </c>
      <c r="B243" s="7" t="s">
        <v>106</v>
      </c>
      <c r="C243" s="8">
        <v>262</v>
      </c>
      <c r="D243" s="7" t="s">
        <v>199</v>
      </c>
      <c r="E243" s="7"/>
      <c r="F243" s="7"/>
      <c r="G243" s="7" t="s">
        <v>1013</v>
      </c>
      <c r="H243" s="7" t="s">
        <v>200</v>
      </c>
      <c r="I243" s="7" t="s">
        <v>76</v>
      </c>
      <c r="J243" s="7" t="s">
        <v>36</v>
      </c>
      <c r="K243" s="7">
        <v>8</v>
      </c>
      <c r="L243" s="7" t="s">
        <v>28</v>
      </c>
      <c r="M243" s="7">
        <v>4</v>
      </c>
      <c r="N243" s="7" t="s">
        <v>134</v>
      </c>
      <c r="O243" s="7" t="s">
        <v>709</v>
      </c>
      <c r="P243" s="7" t="s">
        <v>43</v>
      </c>
      <c r="Q243" s="7">
        <v>0</v>
      </c>
      <c r="R243" s="7" t="s">
        <v>31</v>
      </c>
      <c r="S243" s="56"/>
      <c r="T243" s="56">
        <v>203047300</v>
      </c>
      <c r="U243" s="60">
        <v>203047300</v>
      </c>
      <c r="V243" s="7" t="s">
        <v>32</v>
      </c>
      <c r="W243" s="7" t="s">
        <v>33</v>
      </c>
      <c r="X243" s="7" t="s">
        <v>198</v>
      </c>
      <c r="Y243" s="7">
        <v>3009133992</v>
      </c>
      <c r="Z243" s="24" t="s">
        <v>242</v>
      </c>
      <c r="AA243" s="7"/>
      <c r="AB243" s="7" t="s">
        <v>106</v>
      </c>
      <c r="AC243" s="7" t="s">
        <v>273</v>
      </c>
      <c r="AD243" s="7" t="s">
        <v>1442</v>
      </c>
      <c r="AE243" s="7"/>
      <c r="AF243" s="7"/>
    </row>
    <row r="244" spans="1:32" ht="82.5" hidden="1" x14ac:dyDescent="0.25">
      <c r="A244" s="88" t="s">
        <v>503</v>
      </c>
      <c r="B244" s="88" t="s">
        <v>106</v>
      </c>
      <c r="C244" s="46">
        <v>263</v>
      </c>
      <c r="D244" s="88" t="s">
        <v>199</v>
      </c>
      <c r="E244" s="88"/>
      <c r="F244" s="88"/>
      <c r="G244" s="88" t="s">
        <v>1014</v>
      </c>
      <c r="H244" s="88" t="s">
        <v>200</v>
      </c>
      <c r="I244" s="88" t="s">
        <v>76</v>
      </c>
      <c r="J244" s="88" t="s">
        <v>27</v>
      </c>
      <c r="K244" s="88">
        <v>1</v>
      </c>
      <c r="L244" s="88" t="s">
        <v>39</v>
      </c>
      <c r="M244" s="88">
        <v>7</v>
      </c>
      <c r="N244" s="88" t="s">
        <v>134</v>
      </c>
      <c r="O244" s="88" t="s">
        <v>709</v>
      </c>
      <c r="P244" s="88" t="s">
        <v>43</v>
      </c>
      <c r="Q244" s="88">
        <v>0</v>
      </c>
      <c r="R244" s="88" t="s">
        <v>31</v>
      </c>
      <c r="S244" s="53">
        <v>0</v>
      </c>
      <c r="T244" s="53">
        <v>92032631.049999997</v>
      </c>
      <c r="U244" s="28">
        <v>92032631.049999997</v>
      </c>
      <c r="V244" s="88" t="s">
        <v>32</v>
      </c>
      <c r="W244" s="88" t="s">
        <v>33</v>
      </c>
      <c r="X244" s="88" t="s">
        <v>198</v>
      </c>
      <c r="Y244" s="89">
        <v>3009133992</v>
      </c>
      <c r="Z244" s="123" t="s">
        <v>242</v>
      </c>
      <c r="AA244" s="88"/>
      <c r="AB244" s="88" t="s">
        <v>106</v>
      </c>
      <c r="AC244" s="88" t="s">
        <v>273</v>
      </c>
      <c r="AD244" s="88" t="s">
        <v>728</v>
      </c>
      <c r="AE244" s="88"/>
      <c r="AF244" s="88"/>
    </row>
    <row r="245" spans="1:32" ht="132" hidden="1" x14ac:dyDescent="0.25">
      <c r="A245" s="88" t="s">
        <v>504</v>
      </c>
      <c r="B245" s="88" t="s">
        <v>106</v>
      </c>
      <c r="C245" s="27">
        <v>264</v>
      </c>
      <c r="D245" s="88" t="s">
        <v>199</v>
      </c>
      <c r="E245" s="88"/>
      <c r="F245" s="88"/>
      <c r="G245" s="88" t="s">
        <v>2036</v>
      </c>
      <c r="H245" s="88" t="s">
        <v>200</v>
      </c>
      <c r="I245" s="88" t="s">
        <v>76</v>
      </c>
      <c r="J245" s="88" t="s">
        <v>144</v>
      </c>
      <c r="K245" s="88">
        <v>7</v>
      </c>
      <c r="L245" s="88" t="s">
        <v>28</v>
      </c>
      <c r="M245" s="88">
        <v>4</v>
      </c>
      <c r="N245" s="88" t="s">
        <v>134</v>
      </c>
      <c r="O245" s="88" t="s">
        <v>709</v>
      </c>
      <c r="P245" s="88" t="s">
        <v>43</v>
      </c>
      <c r="Q245" s="88">
        <v>0</v>
      </c>
      <c r="R245" s="88" t="s">
        <v>31</v>
      </c>
      <c r="S245" s="53">
        <v>0</v>
      </c>
      <c r="T245" s="53">
        <v>69413170.170000002</v>
      </c>
      <c r="U245" s="28">
        <f>+T245</f>
        <v>69413170.170000002</v>
      </c>
      <c r="V245" s="88" t="s">
        <v>32</v>
      </c>
      <c r="W245" s="88" t="s">
        <v>33</v>
      </c>
      <c r="X245" s="88" t="s">
        <v>198</v>
      </c>
      <c r="Y245" s="89">
        <v>3009133992</v>
      </c>
      <c r="Z245" s="123" t="s">
        <v>242</v>
      </c>
      <c r="AA245" s="88"/>
      <c r="AB245" s="88" t="s">
        <v>106</v>
      </c>
      <c r="AC245" s="88" t="s">
        <v>273</v>
      </c>
      <c r="AD245" s="88" t="s">
        <v>1972</v>
      </c>
      <c r="AE245" s="147"/>
      <c r="AF245" s="147"/>
    </row>
    <row r="246" spans="1:32" ht="82.5" hidden="1" x14ac:dyDescent="0.25">
      <c r="A246" s="88" t="s">
        <v>505</v>
      </c>
      <c r="B246" s="88" t="s">
        <v>106</v>
      </c>
      <c r="C246" s="46">
        <v>265</v>
      </c>
      <c r="D246" s="88" t="s">
        <v>199</v>
      </c>
      <c r="E246" s="88"/>
      <c r="F246" s="88"/>
      <c r="G246" s="88" t="s">
        <v>1015</v>
      </c>
      <c r="H246" s="88" t="s">
        <v>200</v>
      </c>
      <c r="I246" s="88" t="s">
        <v>76</v>
      </c>
      <c r="J246" s="88" t="s">
        <v>50</v>
      </c>
      <c r="K246" s="88">
        <v>2</v>
      </c>
      <c r="L246" s="88" t="s">
        <v>39</v>
      </c>
      <c r="M246" s="88">
        <v>5</v>
      </c>
      <c r="N246" s="88" t="s">
        <v>134</v>
      </c>
      <c r="O246" s="88" t="s">
        <v>709</v>
      </c>
      <c r="P246" s="88" t="s">
        <v>43</v>
      </c>
      <c r="Q246" s="88">
        <v>0</v>
      </c>
      <c r="R246" s="88" t="s">
        <v>31</v>
      </c>
      <c r="S246" s="53">
        <v>0</v>
      </c>
      <c r="T246" s="53">
        <v>25891385.126475573</v>
      </c>
      <c r="U246" s="28">
        <f>+T246</f>
        <v>25891385.126475573</v>
      </c>
      <c r="V246" s="88" t="s">
        <v>32</v>
      </c>
      <c r="W246" s="88" t="s">
        <v>33</v>
      </c>
      <c r="X246" s="88" t="s">
        <v>198</v>
      </c>
      <c r="Y246" s="89">
        <v>3009133992</v>
      </c>
      <c r="Z246" s="123" t="s">
        <v>242</v>
      </c>
      <c r="AA246" s="88"/>
      <c r="AB246" s="88" t="s">
        <v>106</v>
      </c>
      <c r="AC246" s="88" t="s">
        <v>273</v>
      </c>
      <c r="AD246" s="88" t="s">
        <v>248</v>
      </c>
      <c r="AE246" s="88"/>
      <c r="AF246" s="88"/>
    </row>
    <row r="247" spans="1:32" ht="198" hidden="1" x14ac:dyDescent="0.25">
      <c r="A247" s="88" t="s">
        <v>506</v>
      </c>
      <c r="B247" s="88" t="s">
        <v>106</v>
      </c>
      <c r="C247" s="46">
        <v>266</v>
      </c>
      <c r="D247" s="88" t="s">
        <v>199</v>
      </c>
      <c r="E247" s="88"/>
      <c r="F247" s="88"/>
      <c r="G247" s="88" t="s">
        <v>2037</v>
      </c>
      <c r="H247" s="88" t="s">
        <v>200</v>
      </c>
      <c r="I247" s="88" t="s">
        <v>76</v>
      </c>
      <c r="J247" s="88" t="s">
        <v>36</v>
      </c>
      <c r="K247" s="88">
        <v>8</v>
      </c>
      <c r="L247" s="88" t="s">
        <v>28</v>
      </c>
      <c r="M247" s="88">
        <v>4</v>
      </c>
      <c r="N247" s="88" t="s">
        <v>134</v>
      </c>
      <c r="O247" s="88" t="s">
        <v>709</v>
      </c>
      <c r="P247" s="88" t="s">
        <v>43</v>
      </c>
      <c r="Q247" s="88">
        <v>0</v>
      </c>
      <c r="R247" s="88" t="s">
        <v>31</v>
      </c>
      <c r="S247" s="3">
        <v>0</v>
      </c>
      <c r="T247" s="3">
        <v>18719173.600000001</v>
      </c>
      <c r="U247" s="3">
        <v>18719173.600000001</v>
      </c>
      <c r="V247" s="88" t="s">
        <v>32</v>
      </c>
      <c r="W247" s="88" t="s">
        <v>33</v>
      </c>
      <c r="X247" s="88" t="s">
        <v>198</v>
      </c>
      <c r="Y247" s="89">
        <v>3009133992</v>
      </c>
      <c r="Z247" s="123" t="s">
        <v>242</v>
      </c>
      <c r="AA247" s="88"/>
      <c r="AB247" s="88" t="s">
        <v>106</v>
      </c>
      <c r="AC247" s="88" t="s">
        <v>273</v>
      </c>
      <c r="AD247" s="88" t="s">
        <v>2138</v>
      </c>
      <c r="AE247" s="108"/>
      <c r="AF247" s="108"/>
    </row>
    <row r="248" spans="1:32" ht="82.5" hidden="1" x14ac:dyDescent="0.25">
      <c r="A248" s="88" t="s">
        <v>507</v>
      </c>
      <c r="B248" s="88" t="s">
        <v>106</v>
      </c>
      <c r="C248" s="46">
        <v>267</v>
      </c>
      <c r="D248" s="88" t="s">
        <v>199</v>
      </c>
      <c r="E248" s="88"/>
      <c r="F248" s="88"/>
      <c r="G248" s="88" t="s">
        <v>1016</v>
      </c>
      <c r="H248" s="88" t="s">
        <v>200</v>
      </c>
      <c r="I248" s="88"/>
      <c r="J248" s="88" t="s">
        <v>27</v>
      </c>
      <c r="K248" s="88">
        <v>1</v>
      </c>
      <c r="L248" s="88" t="s">
        <v>39</v>
      </c>
      <c r="M248" s="88">
        <v>6</v>
      </c>
      <c r="N248" s="88" t="s">
        <v>134</v>
      </c>
      <c r="O248" s="88" t="s">
        <v>709</v>
      </c>
      <c r="P248" s="88" t="s">
        <v>43</v>
      </c>
      <c r="Q248" s="88">
        <v>0</v>
      </c>
      <c r="R248" s="88" t="s">
        <v>31</v>
      </c>
      <c r="S248" s="53">
        <v>0</v>
      </c>
      <c r="T248" s="53">
        <v>23477285.75</v>
      </c>
      <c r="U248" s="28">
        <v>23477285.75</v>
      </c>
      <c r="V248" s="88" t="s">
        <v>32</v>
      </c>
      <c r="W248" s="88" t="s">
        <v>33</v>
      </c>
      <c r="X248" s="88" t="s">
        <v>198</v>
      </c>
      <c r="Y248" s="89">
        <v>3009133992</v>
      </c>
      <c r="Z248" s="123" t="s">
        <v>242</v>
      </c>
      <c r="AA248" s="88"/>
      <c r="AB248" s="88" t="s">
        <v>106</v>
      </c>
      <c r="AC248" s="88" t="s">
        <v>273</v>
      </c>
      <c r="AD248" s="88" t="s">
        <v>728</v>
      </c>
      <c r="AE248" s="88"/>
      <c r="AF248" s="88"/>
    </row>
    <row r="249" spans="1:32" ht="181.5" hidden="1" x14ac:dyDescent="0.25">
      <c r="A249" s="88" t="s">
        <v>508</v>
      </c>
      <c r="B249" s="88" t="s">
        <v>106</v>
      </c>
      <c r="C249" s="27">
        <v>268</v>
      </c>
      <c r="D249" s="88" t="s">
        <v>199</v>
      </c>
      <c r="E249" s="88"/>
      <c r="F249" s="88"/>
      <c r="G249" s="88" t="s">
        <v>2038</v>
      </c>
      <c r="H249" s="88" t="s">
        <v>200</v>
      </c>
      <c r="I249" s="88"/>
      <c r="J249" s="88" t="s">
        <v>144</v>
      </c>
      <c r="K249" s="88">
        <v>7</v>
      </c>
      <c r="L249" s="88" t="s">
        <v>28</v>
      </c>
      <c r="M249" s="88">
        <v>4</v>
      </c>
      <c r="N249" s="88" t="s">
        <v>134</v>
      </c>
      <c r="O249" s="88" t="s">
        <v>709</v>
      </c>
      <c r="P249" s="88" t="s">
        <v>43</v>
      </c>
      <c r="Q249" s="88">
        <v>0</v>
      </c>
      <c r="R249" s="88" t="s">
        <v>31</v>
      </c>
      <c r="S249" s="53">
        <v>0</v>
      </c>
      <c r="T249" s="53">
        <v>15233457</v>
      </c>
      <c r="U249" s="28">
        <v>15233457</v>
      </c>
      <c r="V249" s="88" t="s">
        <v>32</v>
      </c>
      <c r="W249" s="88" t="s">
        <v>33</v>
      </c>
      <c r="X249" s="88" t="s">
        <v>198</v>
      </c>
      <c r="Y249" s="89">
        <v>3009133992</v>
      </c>
      <c r="Z249" s="123" t="s">
        <v>242</v>
      </c>
      <c r="AA249" s="88"/>
      <c r="AB249" s="88" t="s">
        <v>106</v>
      </c>
      <c r="AC249" s="88" t="s">
        <v>273</v>
      </c>
      <c r="AD249" s="88" t="s">
        <v>1973</v>
      </c>
      <c r="AE249" s="147"/>
      <c r="AF249" s="147"/>
    </row>
    <row r="250" spans="1:32" s="139" customFormat="1" ht="99" hidden="1" x14ac:dyDescent="0.25">
      <c r="A250" s="88" t="s">
        <v>509</v>
      </c>
      <c r="B250" s="88" t="s">
        <v>106</v>
      </c>
      <c r="C250" s="46">
        <v>269</v>
      </c>
      <c r="D250" s="88" t="s">
        <v>199</v>
      </c>
      <c r="E250" s="88"/>
      <c r="F250" s="88"/>
      <c r="G250" s="88" t="s">
        <v>1017</v>
      </c>
      <c r="H250" s="88" t="s">
        <v>200</v>
      </c>
      <c r="I250" s="88" t="s">
        <v>76</v>
      </c>
      <c r="J250" s="88" t="s">
        <v>27</v>
      </c>
      <c r="K250" s="88">
        <v>1</v>
      </c>
      <c r="L250" s="88" t="s">
        <v>144</v>
      </c>
      <c r="M250" s="88">
        <v>6</v>
      </c>
      <c r="N250" s="88" t="s">
        <v>134</v>
      </c>
      <c r="O250" s="88" t="s">
        <v>709</v>
      </c>
      <c r="P250" s="88" t="s">
        <v>43</v>
      </c>
      <c r="Q250" s="88">
        <v>0</v>
      </c>
      <c r="R250" s="88" t="s">
        <v>31</v>
      </c>
      <c r="S250" s="53">
        <v>0</v>
      </c>
      <c r="T250" s="53">
        <v>76976566.799999997</v>
      </c>
      <c r="U250" s="28">
        <v>76976566.799999997</v>
      </c>
      <c r="V250" s="88" t="s">
        <v>32</v>
      </c>
      <c r="W250" s="88" t="s">
        <v>33</v>
      </c>
      <c r="X250" s="88" t="s">
        <v>198</v>
      </c>
      <c r="Y250" s="89">
        <v>3009133992</v>
      </c>
      <c r="Z250" s="123" t="s">
        <v>242</v>
      </c>
      <c r="AA250" s="88"/>
      <c r="AB250" s="88" t="s">
        <v>106</v>
      </c>
      <c r="AC250" s="88" t="s">
        <v>273</v>
      </c>
      <c r="AD250" s="88" t="s">
        <v>729</v>
      </c>
      <c r="AE250" s="88"/>
      <c r="AF250" s="88"/>
    </row>
    <row r="251" spans="1:32" ht="181.5" hidden="1" x14ac:dyDescent="0.25">
      <c r="A251" s="88" t="s">
        <v>510</v>
      </c>
      <c r="B251" s="88" t="s">
        <v>106</v>
      </c>
      <c r="C251" s="27">
        <v>270</v>
      </c>
      <c r="D251" s="88" t="s">
        <v>199</v>
      </c>
      <c r="E251" s="88"/>
      <c r="F251" s="88"/>
      <c r="G251" s="88" t="s">
        <v>2039</v>
      </c>
      <c r="H251" s="88" t="s">
        <v>200</v>
      </c>
      <c r="I251" s="88" t="s">
        <v>76</v>
      </c>
      <c r="J251" s="88" t="s">
        <v>144</v>
      </c>
      <c r="K251" s="88">
        <v>7</v>
      </c>
      <c r="L251" s="88" t="s">
        <v>28</v>
      </c>
      <c r="M251" s="88">
        <v>4</v>
      </c>
      <c r="N251" s="88" t="s">
        <v>134</v>
      </c>
      <c r="O251" s="88" t="s">
        <v>709</v>
      </c>
      <c r="P251" s="88" t="s">
        <v>43</v>
      </c>
      <c r="Q251" s="88">
        <v>0</v>
      </c>
      <c r="R251" s="88" t="s">
        <v>31</v>
      </c>
      <c r="S251" s="53">
        <v>0</v>
      </c>
      <c r="T251" s="53">
        <v>46057364.409999996</v>
      </c>
      <c r="U251" s="28">
        <f>+T251</f>
        <v>46057364.409999996</v>
      </c>
      <c r="V251" s="88" t="s">
        <v>32</v>
      </c>
      <c r="W251" s="88" t="s">
        <v>33</v>
      </c>
      <c r="X251" s="88" t="s">
        <v>198</v>
      </c>
      <c r="Y251" s="89">
        <v>3009133992</v>
      </c>
      <c r="Z251" s="123" t="s">
        <v>242</v>
      </c>
      <c r="AA251" s="88"/>
      <c r="AB251" s="88" t="s">
        <v>106</v>
      </c>
      <c r="AC251" s="88" t="s">
        <v>273</v>
      </c>
      <c r="AD251" s="88" t="s">
        <v>1973</v>
      </c>
      <c r="AE251" s="147"/>
      <c r="AF251" s="147"/>
    </row>
    <row r="252" spans="1:32" ht="82.5" hidden="1" x14ac:dyDescent="0.25">
      <c r="A252" s="88" t="s">
        <v>511</v>
      </c>
      <c r="B252" s="88" t="s">
        <v>106</v>
      </c>
      <c r="C252" s="46">
        <v>271</v>
      </c>
      <c r="D252" s="88" t="s">
        <v>199</v>
      </c>
      <c r="E252" s="88"/>
      <c r="F252" s="88"/>
      <c r="G252" s="88" t="s">
        <v>1018</v>
      </c>
      <c r="H252" s="88" t="s">
        <v>200</v>
      </c>
      <c r="I252" s="88" t="s">
        <v>76</v>
      </c>
      <c r="J252" s="88" t="s">
        <v>27</v>
      </c>
      <c r="K252" s="88">
        <v>1</v>
      </c>
      <c r="L252" s="88" t="s">
        <v>28</v>
      </c>
      <c r="M252" s="88">
        <v>7</v>
      </c>
      <c r="N252" s="88" t="s">
        <v>134</v>
      </c>
      <c r="O252" s="88" t="s">
        <v>709</v>
      </c>
      <c r="P252" s="88" t="s">
        <v>43</v>
      </c>
      <c r="Q252" s="88">
        <v>0</v>
      </c>
      <c r="R252" s="88" t="s">
        <v>31</v>
      </c>
      <c r="S252" s="53">
        <v>0</v>
      </c>
      <c r="T252" s="53">
        <v>146269549.09999999</v>
      </c>
      <c r="U252" s="28">
        <v>146269549.09999999</v>
      </c>
      <c r="V252" s="88" t="s">
        <v>32</v>
      </c>
      <c r="W252" s="88" t="s">
        <v>33</v>
      </c>
      <c r="X252" s="88" t="s">
        <v>198</v>
      </c>
      <c r="Y252" s="89">
        <v>3009133992</v>
      </c>
      <c r="Z252" s="123" t="s">
        <v>242</v>
      </c>
      <c r="AA252" s="88"/>
      <c r="AB252" s="88" t="s">
        <v>106</v>
      </c>
      <c r="AC252" s="88" t="s">
        <v>273</v>
      </c>
      <c r="AD252" s="88" t="s">
        <v>728</v>
      </c>
      <c r="AE252" s="88"/>
      <c r="AF252" s="88"/>
    </row>
    <row r="253" spans="1:32" ht="198" hidden="1" x14ac:dyDescent="0.25">
      <c r="A253" s="88" t="s">
        <v>512</v>
      </c>
      <c r="B253" s="88" t="s">
        <v>106</v>
      </c>
      <c r="C253" s="46">
        <v>272</v>
      </c>
      <c r="D253" s="88" t="s">
        <v>199</v>
      </c>
      <c r="E253" s="88"/>
      <c r="F253" s="88"/>
      <c r="G253" s="88" t="s">
        <v>2040</v>
      </c>
      <c r="H253" s="88" t="s">
        <v>200</v>
      </c>
      <c r="I253" s="88" t="s">
        <v>76</v>
      </c>
      <c r="J253" s="88" t="s">
        <v>36</v>
      </c>
      <c r="K253" s="88">
        <v>8</v>
      </c>
      <c r="L253" s="88" t="s">
        <v>28</v>
      </c>
      <c r="M253" s="88">
        <v>4</v>
      </c>
      <c r="N253" s="88" t="s">
        <v>134</v>
      </c>
      <c r="O253" s="88" t="s">
        <v>709</v>
      </c>
      <c r="P253" s="88" t="s">
        <v>43</v>
      </c>
      <c r="Q253" s="88">
        <v>0</v>
      </c>
      <c r="R253" s="88" t="s">
        <v>31</v>
      </c>
      <c r="S253" s="3">
        <v>0</v>
      </c>
      <c r="T253" s="3">
        <v>92006116</v>
      </c>
      <c r="U253" s="3">
        <v>92006116</v>
      </c>
      <c r="V253" s="88" t="s">
        <v>32</v>
      </c>
      <c r="W253" s="88" t="s">
        <v>33</v>
      </c>
      <c r="X253" s="88" t="s">
        <v>198</v>
      </c>
      <c r="Y253" s="89">
        <v>3009133992</v>
      </c>
      <c r="Z253" s="123" t="s">
        <v>242</v>
      </c>
      <c r="AA253" s="88"/>
      <c r="AB253" s="88" t="s">
        <v>106</v>
      </c>
      <c r="AC253" s="88" t="s">
        <v>273</v>
      </c>
      <c r="AD253" s="88" t="s">
        <v>2139</v>
      </c>
      <c r="AE253" s="108"/>
      <c r="AF253" s="108"/>
    </row>
    <row r="254" spans="1:32" ht="82.5" hidden="1" x14ac:dyDescent="0.25">
      <c r="A254" s="88" t="s">
        <v>513</v>
      </c>
      <c r="B254" s="88" t="s">
        <v>106</v>
      </c>
      <c r="C254" s="46">
        <v>273</v>
      </c>
      <c r="D254" s="88" t="s">
        <v>199</v>
      </c>
      <c r="E254" s="88"/>
      <c r="F254" s="88"/>
      <c r="G254" s="88" t="s">
        <v>1019</v>
      </c>
      <c r="H254" s="88" t="s">
        <v>200</v>
      </c>
      <c r="I254" s="88" t="s">
        <v>76</v>
      </c>
      <c r="J254" s="88" t="s">
        <v>27</v>
      </c>
      <c r="K254" s="88">
        <v>1</v>
      </c>
      <c r="L254" s="88" t="s">
        <v>36</v>
      </c>
      <c r="M254" s="88">
        <v>6</v>
      </c>
      <c r="N254" s="88" t="s">
        <v>134</v>
      </c>
      <c r="O254" s="88" t="s">
        <v>709</v>
      </c>
      <c r="P254" s="88" t="s">
        <v>43</v>
      </c>
      <c r="Q254" s="88">
        <v>0</v>
      </c>
      <c r="R254" s="88" t="s">
        <v>31</v>
      </c>
      <c r="S254" s="53">
        <v>0</v>
      </c>
      <c r="T254" s="53">
        <v>191501811</v>
      </c>
      <c r="U254" s="28">
        <v>191501811</v>
      </c>
      <c r="V254" s="88" t="s">
        <v>32</v>
      </c>
      <c r="W254" s="88" t="s">
        <v>33</v>
      </c>
      <c r="X254" s="88" t="s">
        <v>198</v>
      </c>
      <c r="Y254" s="89">
        <v>3009133992</v>
      </c>
      <c r="Z254" s="123" t="s">
        <v>242</v>
      </c>
      <c r="AA254" s="88"/>
      <c r="AB254" s="88" t="s">
        <v>106</v>
      </c>
      <c r="AC254" s="88" t="s">
        <v>273</v>
      </c>
      <c r="AD254" s="88" t="s">
        <v>728</v>
      </c>
      <c r="AE254" s="88"/>
      <c r="AF254" s="88"/>
    </row>
    <row r="255" spans="1:32" s="139" customFormat="1" ht="165" hidden="1" x14ac:dyDescent="0.25">
      <c r="A255" s="88" t="s">
        <v>514</v>
      </c>
      <c r="B255" s="88" t="s">
        <v>106</v>
      </c>
      <c r="C255" s="46">
        <v>274</v>
      </c>
      <c r="D255" s="88" t="s">
        <v>199</v>
      </c>
      <c r="E255" s="88"/>
      <c r="F255" s="88"/>
      <c r="G255" s="88" t="s">
        <v>2041</v>
      </c>
      <c r="H255" s="88" t="s">
        <v>200</v>
      </c>
      <c r="I255" s="88" t="s">
        <v>76</v>
      </c>
      <c r="J255" s="88" t="s">
        <v>36</v>
      </c>
      <c r="K255" s="88">
        <v>8</v>
      </c>
      <c r="L255" s="88" t="s">
        <v>28</v>
      </c>
      <c r="M255" s="88">
        <v>4</v>
      </c>
      <c r="N255" s="88" t="s">
        <v>134</v>
      </c>
      <c r="O255" s="88" t="s">
        <v>709</v>
      </c>
      <c r="P255" s="88" t="s">
        <v>43</v>
      </c>
      <c r="Q255" s="88">
        <v>0</v>
      </c>
      <c r="R255" s="88" t="s">
        <v>31</v>
      </c>
      <c r="S255" s="3">
        <v>0</v>
      </c>
      <c r="T255" s="3">
        <v>115738993.59999999</v>
      </c>
      <c r="U255" s="3">
        <v>115738993.59999999</v>
      </c>
      <c r="V255" s="88" t="s">
        <v>32</v>
      </c>
      <c r="W255" s="88" t="s">
        <v>33</v>
      </c>
      <c r="X255" s="88" t="s">
        <v>198</v>
      </c>
      <c r="Y255" s="89">
        <v>3009133992</v>
      </c>
      <c r="Z255" s="123" t="s">
        <v>242</v>
      </c>
      <c r="AA255" s="88"/>
      <c r="AB255" s="88" t="s">
        <v>106</v>
      </c>
      <c r="AC255" s="88" t="s">
        <v>273</v>
      </c>
      <c r="AD255" s="88" t="s">
        <v>2140</v>
      </c>
      <c r="AE255" s="108"/>
      <c r="AF255" s="108"/>
    </row>
    <row r="256" spans="1:32" ht="82.5" hidden="1" x14ac:dyDescent="0.25">
      <c r="A256" s="88" t="s">
        <v>515</v>
      </c>
      <c r="B256" s="88" t="s">
        <v>106</v>
      </c>
      <c r="C256" s="46">
        <v>275</v>
      </c>
      <c r="D256" s="88" t="s">
        <v>199</v>
      </c>
      <c r="E256" s="88"/>
      <c r="F256" s="88"/>
      <c r="G256" s="88" t="s">
        <v>1020</v>
      </c>
      <c r="H256" s="88" t="s">
        <v>200</v>
      </c>
      <c r="I256" s="88" t="s">
        <v>76</v>
      </c>
      <c r="J256" s="88" t="s">
        <v>27</v>
      </c>
      <c r="K256" s="88">
        <v>1</v>
      </c>
      <c r="L256" s="88" t="s">
        <v>36</v>
      </c>
      <c r="M256" s="88">
        <v>7</v>
      </c>
      <c r="N256" s="88" t="s">
        <v>134</v>
      </c>
      <c r="O256" s="88" t="s">
        <v>709</v>
      </c>
      <c r="P256" s="88" t="s">
        <v>43</v>
      </c>
      <c r="Q256" s="88">
        <v>0</v>
      </c>
      <c r="R256" s="88" t="s">
        <v>31</v>
      </c>
      <c r="S256" s="53">
        <v>0</v>
      </c>
      <c r="T256" s="53">
        <v>133010978.75</v>
      </c>
      <c r="U256" s="28">
        <v>133010978.75</v>
      </c>
      <c r="V256" s="88" t="s">
        <v>32</v>
      </c>
      <c r="W256" s="88" t="s">
        <v>33</v>
      </c>
      <c r="X256" s="88" t="s">
        <v>198</v>
      </c>
      <c r="Y256" s="89">
        <v>3009133992</v>
      </c>
      <c r="Z256" s="123" t="s">
        <v>242</v>
      </c>
      <c r="AA256" s="88"/>
      <c r="AB256" s="88" t="s">
        <v>106</v>
      </c>
      <c r="AC256" s="88" t="s">
        <v>273</v>
      </c>
      <c r="AD256" s="88" t="s">
        <v>728</v>
      </c>
      <c r="AE256" s="88"/>
      <c r="AF256" s="88"/>
    </row>
    <row r="257" spans="1:33" ht="198" hidden="1" x14ac:dyDescent="0.25">
      <c r="A257" s="88" t="s">
        <v>516</v>
      </c>
      <c r="B257" s="88" t="s">
        <v>106</v>
      </c>
      <c r="C257" s="46">
        <v>276</v>
      </c>
      <c r="D257" s="88" t="s">
        <v>199</v>
      </c>
      <c r="E257" s="88"/>
      <c r="F257" s="88"/>
      <c r="G257" s="88" t="s">
        <v>2042</v>
      </c>
      <c r="H257" s="88" t="s">
        <v>200</v>
      </c>
      <c r="I257" s="88" t="s">
        <v>76</v>
      </c>
      <c r="J257" s="88" t="s">
        <v>36</v>
      </c>
      <c r="K257" s="88">
        <v>8</v>
      </c>
      <c r="L257" s="88" t="s">
        <v>28</v>
      </c>
      <c r="M257" s="88">
        <v>4</v>
      </c>
      <c r="N257" s="88" t="s">
        <v>134</v>
      </c>
      <c r="O257" s="88" t="s">
        <v>709</v>
      </c>
      <c r="P257" s="88" t="s">
        <v>43</v>
      </c>
      <c r="Q257" s="88">
        <v>0</v>
      </c>
      <c r="R257" s="88" t="s">
        <v>31</v>
      </c>
      <c r="S257" s="3">
        <v>0</v>
      </c>
      <c r="T257" s="3">
        <v>71550936.859999999</v>
      </c>
      <c r="U257" s="3">
        <v>71550936.859999999</v>
      </c>
      <c r="V257" s="88" t="s">
        <v>32</v>
      </c>
      <c r="W257" s="88" t="s">
        <v>33</v>
      </c>
      <c r="X257" s="88" t="s">
        <v>198</v>
      </c>
      <c r="Y257" s="89">
        <v>3009133992</v>
      </c>
      <c r="Z257" s="123" t="s">
        <v>242</v>
      </c>
      <c r="AA257" s="88"/>
      <c r="AB257" s="88" t="s">
        <v>106</v>
      </c>
      <c r="AC257" s="88" t="s">
        <v>273</v>
      </c>
      <c r="AD257" s="88" t="s">
        <v>2141</v>
      </c>
      <c r="AE257" s="108"/>
      <c r="AF257" s="108"/>
    </row>
    <row r="258" spans="1:33" s="139" customFormat="1" ht="82.5" hidden="1" x14ac:dyDescent="0.25">
      <c r="A258" s="88" t="s">
        <v>517</v>
      </c>
      <c r="B258" s="88" t="s">
        <v>106</v>
      </c>
      <c r="C258" s="46">
        <v>277</v>
      </c>
      <c r="D258" s="88" t="s">
        <v>199</v>
      </c>
      <c r="E258" s="88"/>
      <c r="F258" s="88"/>
      <c r="G258" s="88" t="s">
        <v>1021</v>
      </c>
      <c r="H258" s="88" t="s">
        <v>200</v>
      </c>
      <c r="I258" s="88" t="s">
        <v>76</v>
      </c>
      <c r="J258" s="88" t="s">
        <v>27</v>
      </c>
      <c r="K258" s="88">
        <v>1</v>
      </c>
      <c r="L258" s="88" t="s">
        <v>36</v>
      </c>
      <c r="M258" s="88">
        <v>7</v>
      </c>
      <c r="N258" s="88" t="s">
        <v>134</v>
      </c>
      <c r="O258" s="88" t="s">
        <v>709</v>
      </c>
      <c r="P258" s="88" t="s">
        <v>43</v>
      </c>
      <c r="Q258" s="88">
        <v>0</v>
      </c>
      <c r="R258" s="88" t="s">
        <v>31</v>
      </c>
      <c r="S258" s="53">
        <v>0</v>
      </c>
      <c r="T258" s="53">
        <v>158565350.05000001</v>
      </c>
      <c r="U258" s="28">
        <v>158565350.05000001</v>
      </c>
      <c r="V258" s="88" t="s">
        <v>32</v>
      </c>
      <c r="W258" s="88" t="s">
        <v>33</v>
      </c>
      <c r="X258" s="88" t="s">
        <v>198</v>
      </c>
      <c r="Y258" s="89">
        <v>3009133992</v>
      </c>
      <c r="Z258" s="123" t="s">
        <v>242</v>
      </c>
      <c r="AA258" s="88"/>
      <c r="AB258" s="88" t="s">
        <v>106</v>
      </c>
      <c r="AC258" s="88" t="s">
        <v>273</v>
      </c>
      <c r="AD258" s="88" t="s">
        <v>728</v>
      </c>
      <c r="AE258" s="88"/>
      <c r="AF258" s="88"/>
    </row>
    <row r="259" spans="1:33" ht="214.5" hidden="1" x14ac:dyDescent="0.25">
      <c r="A259" s="88" t="s">
        <v>518</v>
      </c>
      <c r="B259" s="88" t="s">
        <v>106</v>
      </c>
      <c r="C259" s="46">
        <v>278</v>
      </c>
      <c r="D259" s="88" t="s">
        <v>199</v>
      </c>
      <c r="E259" s="88"/>
      <c r="F259" s="88"/>
      <c r="G259" s="88" t="s">
        <v>2043</v>
      </c>
      <c r="H259" s="88" t="s">
        <v>200</v>
      </c>
      <c r="I259" s="88" t="s">
        <v>76</v>
      </c>
      <c r="J259" s="88" t="s">
        <v>36</v>
      </c>
      <c r="K259" s="88">
        <v>8</v>
      </c>
      <c r="L259" s="88" t="s">
        <v>28</v>
      </c>
      <c r="M259" s="88">
        <v>4</v>
      </c>
      <c r="N259" s="88" t="s">
        <v>134</v>
      </c>
      <c r="O259" s="88" t="s">
        <v>709</v>
      </c>
      <c r="P259" s="88" t="s">
        <v>43</v>
      </c>
      <c r="Q259" s="88">
        <v>0</v>
      </c>
      <c r="R259" s="88" t="s">
        <v>31</v>
      </c>
      <c r="S259" s="3">
        <v>0</v>
      </c>
      <c r="T259" s="3">
        <v>94278791.280000001</v>
      </c>
      <c r="U259" s="3">
        <v>94278791.280000001</v>
      </c>
      <c r="V259" s="88" t="s">
        <v>32</v>
      </c>
      <c r="W259" s="88" t="s">
        <v>33</v>
      </c>
      <c r="X259" s="88" t="s">
        <v>198</v>
      </c>
      <c r="Y259" s="89">
        <v>3009133992</v>
      </c>
      <c r="Z259" s="123" t="s">
        <v>242</v>
      </c>
      <c r="AA259" s="88"/>
      <c r="AB259" s="88" t="s">
        <v>106</v>
      </c>
      <c r="AC259" s="88" t="s">
        <v>273</v>
      </c>
      <c r="AD259" s="88" t="s">
        <v>2142</v>
      </c>
      <c r="AE259" s="108"/>
      <c r="AF259" s="108"/>
    </row>
    <row r="260" spans="1:33" s="139" customFormat="1" ht="82.5" hidden="1" x14ac:dyDescent="0.25">
      <c r="A260" s="88" t="s">
        <v>519</v>
      </c>
      <c r="B260" s="88" t="s">
        <v>106</v>
      </c>
      <c r="C260" s="46">
        <v>279</v>
      </c>
      <c r="D260" s="88" t="s">
        <v>199</v>
      </c>
      <c r="E260" s="88"/>
      <c r="F260" s="88"/>
      <c r="G260" s="88" t="s">
        <v>1022</v>
      </c>
      <c r="H260" s="88" t="s">
        <v>200</v>
      </c>
      <c r="I260" s="88" t="s">
        <v>76</v>
      </c>
      <c r="J260" s="88" t="s">
        <v>50</v>
      </c>
      <c r="K260" s="88">
        <v>2</v>
      </c>
      <c r="L260" s="88" t="s">
        <v>36</v>
      </c>
      <c r="M260" s="88">
        <v>5</v>
      </c>
      <c r="N260" s="88" t="s">
        <v>134</v>
      </c>
      <c r="O260" s="88" t="s">
        <v>709</v>
      </c>
      <c r="P260" s="88" t="s">
        <v>43</v>
      </c>
      <c r="Q260" s="88">
        <v>0</v>
      </c>
      <c r="R260" s="88" t="s">
        <v>31</v>
      </c>
      <c r="S260" s="53">
        <v>0</v>
      </c>
      <c r="T260" s="53">
        <v>48453182.380000003</v>
      </c>
      <c r="U260" s="28">
        <v>48453182.380000003</v>
      </c>
      <c r="V260" s="88" t="s">
        <v>32</v>
      </c>
      <c r="W260" s="88" t="s">
        <v>33</v>
      </c>
      <c r="X260" s="88" t="s">
        <v>198</v>
      </c>
      <c r="Y260" s="89">
        <v>3009133992</v>
      </c>
      <c r="Z260" s="123" t="s">
        <v>242</v>
      </c>
      <c r="AA260" s="88"/>
      <c r="AB260" s="88" t="s">
        <v>106</v>
      </c>
      <c r="AC260" s="88" t="s">
        <v>273</v>
      </c>
      <c r="AD260" s="88" t="s">
        <v>1062</v>
      </c>
      <c r="AE260" s="88"/>
      <c r="AF260" s="88"/>
    </row>
    <row r="261" spans="1:33" ht="149.25" hidden="1" customHeight="1" x14ac:dyDescent="0.25">
      <c r="A261" s="88" t="s">
        <v>521</v>
      </c>
      <c r="B261" s="88" t="s">
        <v>106</v>
      </c>
      <c r="C261" s="46">
        <v>281</v>
      </c>
      <c r="D261" s="88" t="s">
        <v>199</v>
      </c>
      <c r="E261" s="88"/>
      <c r="F261" s="88"/>
      <c r="G261" s="88" t="s">
        <v>1023</v>
      </c>
      <c r="H261" s="88" t="s">
        <v>200</v>
      </c>
      <c r="I261" s="88" t="s">
        <v>76</v>
      </c>
      <c r="J261" s="88" t="s">
        <v>27</v>
      </c>
      <c r="K261" s="88">
        <v>1</v>
      </c>
      <c r="L261" s="88" t="s">
        <v>36</v>
      </c>
      <c r="M261" s="88">
        <v>7</v>
      </c>
      <c r="N261" s="88" t="s">
        <v>134</v>
      </c>
      <c r="O261" s="88" t="s">
        <v>709</v>
      </c>
      <c r="P261" s="88" t="s">
        <v>43</v>
      </c>
      <c r="Q261" s="88">
        <v>0</v>
      </c>
      <c r="R261" s="88" t="s">
        <v>31</v>
      </c>
      <c r="S261" s="53">
        <v>0</v>
      </c>
      <c r="T261" s="53">
        <v>106669439.8</v>
      </c>
      <c r="U261" s="28">
        <v>106669439.8</v>
      </c>
      <c r="V261" s="88" t="s">
        <v>32</v>
      </c>
      <c r="W261" s="88" t="s">
        <v>33</v>
      </c>
      <c r="X261" s="88" t="s">
        <v>198</v>
      </c>
      <c r="Y261" s="89">
        <v>3009133992</v>
      </c>
      <c r="Z261" s="123" t="s">
        <v>242</v>
      </c>
      <c r="AA261" s="88"/>
      <c r="AB261" s="88" t="s">
        <v>106</v>
      </c>
      <c r="AC261" s="88" t="s">
        <v>273</v>
      </c>
      <c r="AD261" s="88" t="s">
        <v>730</v>
      </c>
      <c r="AE261" s="88"/>
      <c r="AF261" s="88"/>
    </row>
    <row r="262" spans="1:33" ht="223.5" hidden="1" customHeight="1" x14ac:dyDescent="0.25">
      <c r="A262" s="88" t="s">
        <v>522</v>
      </c>
      <c r="B262" s="88" t="s">
        <v>106</v>
      </c>
      <c r="C262" s="27">
        <v>282</v>
      </c>
      <c r="D262" s="88" t="s">
        <v>199</v>
      </c>
      <c r="E262" s="88"/>
      <c r="F262" s="88"/>
      <c r="G262" s="88" t="s">
        <v>2044</v>
      </c>
      <c r="H262" s="88" t="s">
        <v>200</v>
      </c>
      <c r="I262" s="88" t="s">
        <v>76</v>
      </c>
      <c r="J262" s="88" t="s">
        <v>144</v>
      </c>
      <c r="K262" s="88">
        <v>7</v>
      </c>
      <c r="L262" s="88" t="s">
        <v>28</v>
      </c>
      <c r="M262" s="88">
        <v>4</v>
      </c>
      <c r="N262" s="88" t="s">
        <v>134</v>
      </c>
      <c r="O262" s="88" t="s">
        <v>709</v>
      </c>
      <c r="P262" s="88" t="s">
        <v>43</v>
      </c>
      <c r="Q262" s="88">
        <v>0</v>
      </c>
      <c r="R262" s="88" t="s">
        <v>31</v>
      </c>
      <c r="S262" s="53">
        <v>0</v>
      </c>
      <c r="T262" s="53">
        <v>63811108</v>
      </c>
      <c r="U262" s="28">
        <v>63811108</v>
      </c>
      <c r="V262" s="88" t="s">
        <v>32</v>
      </c>
      <c r="W262" s="88" t="s">
        <v>33</v>
      </c>
      <c r="X262" s="88" t="s">
        <v>198</v>
      </c>
      <c r="Y262" s="89">
        <v>3009133992</v>
      </c>
      <c r="Z262" s="123" t="s">
        <v>242</v>
      </c>
      <c r="AA262" s="88"/>
      <c r="AB262" s="88" t="s">
        <v>106</v>
      </c>
      <c r="AC262" s="88" t="s">
        <v>273</v>
      </c>
      <c r="AD262" s="88" t="s">
        <v>1973</v>
      </c>
      <c r="AE262" s="147"/>
      <c r="AF262" s="147"/>
    </row>
    <row r="263" spans="1:33" ht="182.25" hidden="1" customHeight="1" x14ac:dyDescent="0.25">
      <c r="A263" s="88" t="s">
        <v>523</v>
      </c>
      <c r="B263" s="88" t="s">
        <v>106</v>
      </c>
      <c r="C263" s="46">
        <v>283</v>
      </c>
      <c r="D263" s="88" t="s">
        <v>199</v>
      </c>
      <c r="E263" s="88"/>
      <c r="F263" s="88"/>
      <c r="G263" s="88" t="s">
        <v>1024</v>
      </c>
      <c r="H263" s="88" t="s">
        <v>200</v>
      </c>
      <c r="I263" s="88" t="s">
        <v>76</v>
      </c>
      <c r="J263" s="88" t="s">
        <v>50</v>
      </c>
      <c r="K263" s="88">
        <v>2</v>
      </c>
      <c r="L263" s="88" t="s">
        <v>36</v>
      </c>
      <c r="M263" s="88">
        <v>6</v>
      </c>
      <c r="N263" s="88" t="s">
        <v>134</v>
      </c>
      <c r="O263" s="88" t="s">
        <v>709</v>
      </c>
      <c r="P263" s="88" t="s">
        <v>43</v>
      </c>
      <c r="Q263" s="88">
        <v>0</v>
      </c>
      <c r="R263" s="88" t="s">
        <v>31</v>
      </c>
      <c r="S263" s="53">
        <v>0</v>
      </c>
      <c r="T263" s="53">
        <v>64179107.375756554</v>
      </c>
      <c r="U263" s="28">
        <f>+T263</f>
        <v>64179107.375756554</v>
      </c>
      <c r="V263" s="88" t="s">
        <v>32</v>
      </c>
      <c r="W263" s="88" t="s">
        <v>33</v>
      </c>
      <c r="X263" s="88" t="s">
        <v>198</v>
      </c>
      <c r="Y263" s="89">
        <v>3009133992</v>
      </c>
      <c r="Z263" s="123" t="s">
        <v>242</v>
      </c>
      <c r="AA263" s="88"/>
      <c r="AB263" s="88" t="s">
        <v>106</v>
      </c>
      <c r="AC263" s="88" t="s">
        <v>273</v>
      </c>
      <c r="AD263" s="88" t="s">
        <v>248</v>
      </c>
      <c r="AE263" s="88"/>
      <c r="AF263" s="88"/>
    </row>
    <row r="264" spans="1:33" s="156" customFormat="1" ht="181.5" hidden="1" x14ac:dyDescent="0.25">
      <c r="A264" s="88" t="s">
        <v>524</v>
      </c>
      <c r="B264" s="88" t="s">
        <v>106</v>
      </c>
      <c r="C264" s="46">
        <v>284</v>
      </c>
      <c r="D264" s="88" t="s">
        <v>199</v>
      </c>
      <c r="E264" s="88"/>
      <c r="F264" s="88"/>
      <c r="G264" s="88" t="s">
        <v>2045</v>
      </c>
      <c r="H264" s="88" t="s">
        <v>200</v>
      </c>
      <c r="I264" s="88" t="s">
        <v>76</v>
      </c>
      <c r="J264" s="88" t="s">
        <v>36</v>
      </c>
      <c r="K264" s="88">
        <v>8</v>
      </c>
      <c r="L264" s="88" t="s">
        <v>28</v>
      </c>
      <c r="M264" s="88">
        <v>4</v>
      </c>
      <c r="N264" s="88" t="s">
        <v>134</v>
      </c>
      <c r="O264" s="88" t="s">
        <v>709</v>
      </c>
      <c r="P264" s="88" t="s">
        <v>43</v>
      </c>
      <c r="Q264" s="88">
        <v>0</v>
      </c>
      <c r="R264" s="88" t="s">
        <v>31</v>
      </c>
      <c r="S264" s="3">
        <v>0</v>
      </c>
      <c r="T264" s="3">
        <v>48193285.299999997</v>
      </c>
      <c r="U264" s="3">
        <v>48193285.299999997</v>
      </c>
      <c r="V264" s="88" t="s">
        <v>32</v>
      </c>
      <c r="W264" s="88" t="s">
        <v>33</v>
      </c>
      <c r="X264" s="88" t="s">
        <v>198</v>
      </c>
      <c r="Y264" s="89">
        <v>3009133992</v>
      </c>
      <c r="Z264" s="123" t="s">
        <v>242</v>
      </c>
      <c r="AA264" s="88"/>
      <c r="AB264" s="88" t="s">
        <v>106</v>
      </c>
      <c r="AC264" s="88" t="s">
        <v>273</v>
      </c>
      <c r="AD264" s="88" t="s">
        <v>2143</v>
      </c>
      <c r="AE264" s="108"/>
      <c r="AF264" s="108"/>
      <c r="AG264" s="167"/>
    </row>
    <row r="265" spans="1:33" ht="82.5" hidden="1" x14ac:dyDescent="0.25">
      <c r="A265" s="88" t="s">
        <v>525</v>
      </c>
      <c r="B265" s="88" t="s">
        <v>106</v>
      </c>
      <c r="C265" s="46">
        <v>285</v>
      </c>
      <c r="D265" s="88" t="s">
        <v>199</v>
      </c>
      <c r="E265" s="88"/>
      <c r="F265" s="88"/>
      <c r="G265" s="88" t="s">
        <v>1025</v>
      </c>
      <c r="H265" s="88" t="s">
        <v>200</v>
      </c>
      <c r="I265" s="88" t="s">
        <v>76</v>
      </c>
      <c r="J265" s="88" t="s">
        <v>50</v>
      </c>
      <c r="K265" s="88">
        <v>2</v>
      </c>
      <c r="L265" s="88" t="s">
        <v>36</v>
      </c>
      <c r="M265" s="88">
        <v>6</v>
      </c>
      <c r="N265" s="88" t="s">
        <v>134</v>
      </c>
      <c r="O265" s="88" t="s">
        <v>709</v>
      </c>
      <c r="P265" s="88" t="s">
        <v>43</v>
      </c>
      <c r="Q265" s="88">
        <v>0</v>
      </c>
      <c r="R265" s="88" t="s">
        <v>31</v>
      </c>
      <c r="S265" s="53">
        <v>0</v>
      </c>
      <c r="T265" s="53">
        <v>30064246.649999999</v>
      </c>
      <c r="U265" s="28">
        <f>+T265</f>
        <v>30064246.649999999</v>
      </c>
      <c r="V265" s="88" t="s">
        <v>32</v>
      </c>
      <c r="W265" s="88" t="s">
        <v>33</v>
      </c>
      <c r="X265" s="88" t="s">
        <v>198</v>
      </c>
      <c r="Y265" s="89">
        <v>3009133992</v>
      </c>
      <c r="Z265" s="123" t="s">
        <v>242</v>
      </c>
      <c r="AA265" s="88"/>
      <c r="AB265" s="88" t="s">
        <v>106</v>
      </c>
      <c r="AC265" s="88" t="s">
        <v>273</v>
      </c>
      <c r="AD265" s="88" t="s">
        <v>746</v>
      </c>
      <c r="AE265" s="88"/>
      <c r="AF265" s="88"/>
    </row>
    <row r="266" spans="1:33" ht="101.25" hidden="1" customHeight="1" x14ac:dyDescent="0.25">
      <c r="A266" s="88" t="s">
        <v>526</v>
      </c>
      <c r="B266" s="88" t="s">
        <v>106</v>
      </c>
      <c r="C266" s="46">
        <v>286</v>
      </c>
      <c r="D266" s="88" t="s">
        <v>199</v>
      </c>
      <c r="E266" s="88"/>
      <c r="F266" s="88"/>
      <c r="G266" s="88" t="s">
        <v>2046</v>
      </c>
      <c r="H266" s="88" t="s">
        <v>200</v>
      </c>
      <c r="I266" s="88" t="s">
        <v>76</v>
      </c>
      <c r="J266" s="88" t="s">
        <v>36</v>
      </c>
      <c r="K266" s="88">
        <v>8</v>
      </c>
      <c r="L266" s="88" t="s">
        <v>28</v>
      </c>
      <c r="M266" s="88">
        <v>4</v>
      </c>
      <c r="N266" s="88" t="s">
        <v>134</v>
      </c>
      <c r="O266" s="88" t="s">
        <v>709</v>
      </c>
      <c r="P266" s="88" t="s">
        <v>43</v>
      </c>
      <c r="Q266" s="88">
        <v>0</v>
      </c>
      <c r="R266" s="88" t="s">
        <v>31</v>
      </c>
      <c r="S266" s="3">
        <v>0</v>
      </c>
      <c r="T266" s="3">
        <v>17052043.5</v>
      </c>
      <c r="U266" s="3">
        <v>17052043.5</v>
      </c>
      <c r="V266" s="88" t="s">
        <v>32</v>
      </c>
      <c r="W266" s="88" t="s">
        <v>33</v>
      </c>
      <c r="X266" s="88" t="s">
        <v>198</v>
      </c>
      <c r="Y266" s="89">
        <v>3009133992</v>
      </c>
      <c r="Z266" s="123" t="s">
        <v>242</v>
      </c>
      <c r="AA266" s="88"/>
      <c r="AB266" s="88" t="s">
        <v>106</v>
      </c>
      <c r="AC266" s="88" t="s">
        <v>273</v>
      </c>
      <c r="AD266" s="88" t="s">
        <v>2143</v>
      </c>
      <c r="AE266" s="108"/>
      <c r="AF266" s="108"/>
    </row>
    <row r="267" spans="1:33" ht="178.5" hidden="1" customHeight="1" x14ac:dyDescent="0.25">
      <c r="A267" s="88" t="s">
        <v>527</v>
      </c>
      <c r="B267" s="88" t="s">
        <v>106</v>
      </c>
      <c r="C267" s="46">
        <v>287</v>
      </c>
      <c r="D267" s="88" t="s">
        <v>199</v>
      </c>
      <c r="E267" s="88"/>
      <c r="F267" s="88"/>
      <c r="G267" s="88" t="s">
        <v>1026</v>
      </c>
      <c r="H267" s="88" t="s">
        <v>200</v>
      </c>
      <c r="I267" s="88"/>
      <c r="J267" s="88" t="s">
        <v>50</v>
      </c>
      <c r="K267" s="88">
        <v>2</v>
      </c>
      <c r="L267" s="88" t="s">
        <v>36</v>
      </c>
      <c r="M267" s="88">
        <v>6</v>
      </c>
      <c r="N267" s="88" t="s">
        <v>134</v>
      </c>
      <c r="O267" s="88" t="s">
        <v>709</v>
      </c>
      <c r="P267" s="88" t="s">
        <v>43</v>
      </c>
      <c r="Q267" s="88">
        <v>0</v>
      </c>
      <c r="R267" s="88" t="s">
        <v>31</v>
      </c>
      <c r="S267" s="53">
        <v>0</v>
      </c>
      <c r="T267" s="53">
        <v>74152355.700000003</v>
      </c>
      <c r="U267" s="28">
        <f>+T267</f>
        <v>74152355.700000003</v>
      </c>
      <c r="V267" s="88" t="s">
        <v>32</v>
      </c>
      <c r="W267" s="88" t="s">
        <v>33</v>
      </c>
      <c r="X267" s="88" t="s">
        <v>198</v>
      </c>
      <c r="Y267" s="89">
        <v>3009133992</v>
      </c>
      <c r="Z267" s="123" t="s">
        <v>242</v>
      </c>
      <c r="AA267" s="88"/>
      <c r="AB267" s="88" t="s">
        <v>106</v>
      </c>
      <c r="AC267" s="88" t="s">
        <v>273</v>
      </c>
      <c r="AD267" s="88" t="s">
        <v>747</v>
      </c>
      <c r="AE267" s="88"/>
      <c r="AF267" s="88"/>
    </row>
    <row r="268" spans="1:33" ht="215.25" hidden="1" customHeight="1" x14ac:dyDescent="0.25">
      <c r="A268" s="88" t="s">
        <v>528</v>
      </c>
      <c r="B268" s="88" t="s">
        <v>106</v>
      </c>
      <c r="C268" s="46">
        <v>288</v>
      </c>
      <c r="D268" s="88" t="s">
        <v>199</v>
      </c>
      <c r="E268" s="88"/>
      <c r="F268" s="88"/>
      <c r="G268" s="88" t="s">
        <v>2047</v>
      </c>
      <c r="H268" s="88" t="s">
        <v>200</v>
      </c>
      <c r="I268" s="88"/>
      <c r="J268" s="88" t="s">
        <v>36</v>
      </c>
      <c r="K268" s="88">
        <v>8</v>
      </c>
      <c r="L268" s="88" t="s">
        <v>28</v>
      </c>
      <c r="M268" s="88">
        <v>4</v>
      </c>
      <c r="N268" s="88" t="s">
        <v>134</v>
      </c>
      <c r="O268" s="88" t="s">
        <v>709</v>
      </c>
      <c r="P268" s="88" t="s">
        <v>43</v>
      </c>
      <c r="Q268" s="88">
        <v>0</v>
      </c>
      <c r="R268" s="88" t="s">
        <v>31</v>
      </c>
      <c r="S268" s="3">
        <v>0</v>
      </c>
      <c r="T268" s="3">
        <v>42235077</v>
      </c>
      <c r="U268" s="3">
        <v>42235077</v>
      </c>
      <c r="V268" s="88" t="s">
        <v>32</v>
      </c>
      <c r="W268" s="88" t="s">
        <v>33</v>
      </c>
      <c r="X268" s="88" t="s">
        <v>198</v>
      </c>
      <c r="Y268" s="89">
        <v>3009133992</v>
      </c>
      <c r="Z268" s="123" t="s">
        <v>242</v>
      </c>
      <c r="AA268" s="88"/>
      <c r="AB268" s="88" t="s">
        <v>106</v>
      </c>
      <c r="AC268" s="88" t="s">
        <v>273</v>
      </c>
      <c r="AD268" s="88" t="s">
        <v>2143</v>
      </c>
      <c r="AE268" s="108"/>
      <c r="AF268" s="108"/>
    </row>
    <row r="269" spans="1:33" ht="143.25" hidden="1" customHeight="1" x14ac:dyDescent="0.25">
      <c r="A269" s="88" t="s">
        <v>529</v>
      </c>
      <c r="B269" s="88" t="s">
        <v>106</v>
      </c>
      <c r="C269" s="46">
        <v>289</v>
      </c>
      <c r="D269" s="88" t="s">
        <v>199</v>
      </c>
      <c r="E269" s="88"/>
      <c r="F269" s="88"/>
      <c r="G269" s="88" t="s">
        <v>1027</v>
      </c>
      <c r="H269" s="88" t="s">
        <v>200</v>
      </c>
      <c r="I269" s="88"/>
      <c r="J269" s="88" t="s">
        <v>27</v>
      </c>
      <c r="K269" s="88">
        <v>1</v>
      </c>
      <c r="L269" s="88" t="s">
        <v>36</v>
      </c>
      <c r="M269" s="88">
        <v>7</v>
      </c>
      <c r="N269" s="88" t="s">
        <v>134</v>
      </c>
      <c r="O269" s="88" t="s">
        <v>709</v>
      </c>
      <c r="P269" s="88" t="s">
        <v>43</v>
      </c>
      <c r="Q269" s="88">
        <v>0</v>
      </c>
      <c r="R269" s="88" t="s">
        <v>31</v>
      </c>
      <c r="S269" s="53">
        <v>0</v>
      </c>
      <c r="T269" s="53">
        <v>32901835.66</v>
      </c>
      <c r="U269" s="28">
        <f>+T269</f>
        <v>32901835.66</v>
      </c>
      <c r="V269" s="88" t="s">
        <v>32</v>
      </c>
      <c r="W269" s="88" t="s">
        <v>33</v>
      </c>
      <c r="X269" s="88" t="s">
        <v>198</v>
      </c>
      <c r="Y269" s="89">
        <v>3009133992</v>
      </c>
      <c r="Z269" s="123" t="s">
        <v>242</v>
      </c>
      <c r="AA269" s="88"/>
      <c r="AB269" s="88" t="s">
        <v>106</v>
      </c>
      <c r="AC269" s="88" t="s">
        <v>273</v>
      </c>
      <c r="AD269" s="88" t="s">
        <v>728</v>
      </c>
      <c r="AE269" s="88"/>
      <c r="AF269" s="88"/>
    </row>
    <row r="270" spans="1:33" ht="143.25" hidden="1" customHeight="1" x14ac:dyDescent="0.25">
      <c r="A270" s="88" t="s">
        <v>530</v>
      </c>
      <c r="B270" s="88" t="s">
        <v>106</v>
      </c>
      <c r="C270" s="46">
        <v>290</v>
      </c>
      <c r="D270" s="88" t="s">
        <v>199</v>
      </c>
      <c r="E270" s="88"/>
      <c r="F270" s="88"/>
      <c r="G270" s="88" t="s">
        <v>2048</v>
      </c>
      <c r="H270" s="88" t="s">
        <v>200</v>
      </c>
      <c r="I270" s="88"/>
      <c r="J270" s="88" t="s">
        <v>36</v>
      </c>
      <c r="K270" s="88">
        <v>8</v>
      </c>
      <c r="L270" s="88" t="s">
        <v>28</v>
      </c>
      <c r="M270" s="88">
        <v>4</v>
      </c>
      <c r="N270" s="88" t="s">
        <v>134</v>
      </c>
      <c r="O270" s="88" t="s">
        <v>709</v>
      </c>
      <c r="P270" s="88" t="s">
        <v>43</v>
      </c>
      <c r="Q270" s="88">
        <v>0</v>
      </c>
      <c r="R270" s="88" t="s">
        <v>31</v>
      </c>
      <c r="S270" s="3">
        <v>0</v>
      </c>
      <c r="T270" s="3">
        <v>31851688.449999999</v>
      </c>
      <c r="U270" s="3">
        <v>31851688.449999999</v>
      </c>
      <c r="V270" s="88" t="s">
        <v>32</v>
      </c>
      <c r="W270" s="88" t="s">
        <v>33</v>
      </c>
      <c r="X270" s="88" t="s">
        <v>198</v>
      </c>
      <c r="Y270" s="89">
        <v>3009133992</v>
      </c>
      <c r="Z270" s="123" t="s">
        <v>242</v>
      </c>
      <c r="AA270" s="88"/>
      <c r="AB270" s="88" t="s">
        <v>106</v>
      </c>
      <c r="AC270" s="88" t="s">
        <v>273</v>
      </c>
      <c r="AD270" s="88" t="s">
        <v>2139</v>
      </c>
      <c r="AE270" s="108"/>
      <c r="AF270" s="108"/>
    </row>
    <row r="271" spans="1:33" ht="66" hidden="1" customHeight="1" x14ac:dyDescent="0.25">
      <c r="A271" s="88" t="s">
        <v>531</v>
      </c>
      <c r="B271" s="88" t="s">
        <v>106</v>
      </c>
      <c r="C271" s="46">
        <v>291</v>
      </c>
      <c r="D271" s="88" t="s">
        <v>199</v>
      </c>
      <c r="E271" s="88"/>
      <c r="F271" s="88"/>
      <c r="G271" s="88" t="s">
        <v>1028</v>
      </c>
      <c r="H271" s="88" t="s">
        <v>200</v>
      </c>
      <c r="I271" s="88" t="s">
        <v>76</v>
      </c>
      <c r="J271" s="88" t="s">
        <v>50</v>
      </c>
      <c r="K271" s="88">
        <v>2</v>
      </c>
      <c r="L271" s="88" t="s">
        <v>36</v>
      </c>
      <c r="M271" s="88">
        <v>6</v>
      </c>
      <c r="N271" s="88" t="s">
        <v>134</v>
      </c>
      <c r="O271" s="88" t="s">
        <v>709</v>
      </c>
      <c r="P271" s="88" t="s">
        <v>43</v>
      </c>
      <c r="Q271" s="88">
        <v>0</v>
      </c>
      <c r="R271" s="88" t="s">
        <v>31</v>
      </c>
      <c r="S271" s="53">
        <v>0</v>
      </c>
      <c r="T271" s="53">
        <v>15915330.300000001</v>
      </c>
      <c r="U271" s="28">
        <f>+T271</f>
        <v>15915330.300000001</v>
      </c>
      <c r="V271" s="88" t="s">
        <v>32</v>
      </c>
      <c r="W271" s="88" t="s">
        <v>33</v>
      </c>
      <c r="X271" s="88" t="s">
        <v>198</v>
      </c>
      <c r="Y271" s="89">
        <v>3009133992</v>
      </c>
      <c r="Z271" s="123" t="s">
        <v>242</v>
      </c>
      <c r="AA271" s="88"/>
      <c r="AB271" s="88" t="s">
        <v>106</v>
      </c>
      <c r="AC271" s="88" t="s">
        <v>273</v>
      </c>
      <c r="AD271" s="88" t="s">
        <v>1613</v>
      </c>
      <c r="AE271" s="88"/>
      <c r="AF271" s="88"/>
    </row>
    <row r="272" spans="1:33" ht="133.5" hidden="1" customHeight="1" x14ac:dyDescent="0.25">
      <c r="A272" s="7" t="s">
        <v>532</v>
      </c>
      <c r="B272" s="7" t="s">
        <v>106</v>
      </c>
      <c r="C272" s="8">
        <v>292</v>
      </c>
      <c r="D272" s="7" t="s">
        <v>199</v>
      </c>
      <c r="E272" s="7"/>
      <c r="F272" s="7"/>
      <c r="G272" s="7" t="s">
        <v>1029</v>
      </c>
      <c r="H272" s="7" t="s">
        <v>200</v>
      </c>
      <c r="I272" s="7" t="s">
        <v>76</v>
      </c>
      <c r="J272" s="7" t="s">
        <v>53</v>
      </c>
      <c r="K272" s="7">
        <v>5</v>
      </c>
      <c r="L272" s="7" t="s">
        <v>28</v>
      </c>
      <c r="M272" s="7">
        <v>4</v>
      </c>
      <c r="N272" s="7" t="s">
        <v>134</v>
      </c>
      <c r="O272" s="7" t="s">
        <v>709</v>
      </c>
      <c r="P272" s="7" t="s">
        <v>43</v>
      </c>
      <c r="Q272" s="7">
        <v>0</v>
      </c>
      <c r="R272" s="7" t="s">
        <v>31</v>
      </c>
      <c r="S272" s="56">
        <v>0</v>
      </c>
      <c r="T272" s="56">
        <v>10091500</v>
      </c>
      <c r="U272" s="60">
        <v>10091500</v>
      </c>
      <c r="V272" s="7" t="s">
        <v>32</v>
      </c>
      <c r="W272" s="7" t="s">
        <v>33</v>
      </c>
      <c r="X272" s="7" t="s">
        <v>198</v>
      </c>
      <c r="Y272" s="17">
        <v>3009133992</v>
      </c>
      <c r="Z272" s="24" t="s">
        <v>242</v>
      </c>
      <c r="AA272" s="7"/>
      <c r="AB272" s="7" t="s">
        <v>106</v>
      </c>
      <c r="AC272" s="7" t="s">
        <v>273</v>
      </c>
      <c r="AD272" s="7" t="s">
        <v>1801</v>
      </c>
      <c r="AE272" s="7"/>
      <c r="AF272" s="7"/>
    </row>
    <row r="273" spans="1:32" s="171" customFormat="1" ht="49.5" hidden="1" x14ac:dyDescent="0.25">
      <c r="A273" s="88" t="s">
        <v>533</v>
      </c>
      <c r="B273" s="88" t="s">
        <v>106</v>
      </c>
      <c r="C273" s="46">
        <v>293</v>
      </c>
      <c r="D273" s="88" t="s">
        <v>237</v>
      </c>
      <c r="E273" s="88"/>
      <c r="F273" s="88"/>
      <c r="G273" s="88" t="s">
        <v>1030</v>
      </c>
      <c r="H273" s="88" t="s">
        <v>185</v>
      </c>
      <c r="I273" s="88"/>
      <c r="J273" s="88" t="s">
        <v>58</v>
      </c>
      <c r="K273" s="88">
        <v>4</v>
      </c>
      <c r="L273" s="88" t="s">
        <v>28</v>
      </c>
      <c r="M273" s="88">
        <v>8.5</v>
      </c>
      <c r="N273" s="88" t="s">
        <v>241</v>
      </c>
      <c r="O273" s="88" t="s">
        <v>707</v>
      </c>
      <c r="P273" s="88" t="s">
        <v>43</v>
      </c>
      <c r="Q273" s="88">
        <v>0</v>
      </c>
      <c r="R273" s="88" t="s">
        <v>31</v>
      </c>
      <c r="S273" s="53">
        <v>0</v>
      </c>
      <c r="T273" s="53">
        <v>4648000</v>
      </c>
      <c r="U273" s="28">
        <f>+T273</f>
        <v>4648000</v>
      </c>
      <c r="V273" s="88" t="s">
        <v>32</v>
      </c>
      <c r="W273" s="88" t="s">
        <v>33</v>
      </c>
      <c r="X273" s="88" t="s">
        <v>639</v>
      </c>
      <c r="Y273" s="89">
        <v>3009133992</v>
      </c>
      <c r="Z273" s="123" t="s">
        <v>640</v>
      </c>
      <c r="AA273" s="88"/>
      <c r="AB273" s="88" t="s">
        <v>106</v>
      </c>
      <c r="AC273" s="88" t="s">
        <v>272</v>
      </c>
      <c r="AD273" s="88" t="s">
        <v>1526</v>
      </c>
      <c r="AE273" s="88"/>
      <c r="AF273" s="88"/>
    </row>
    <row r="274" spans="1:32" s="171" customFormat="1" ht="49.5" hidden="1" x14ac:dyDescent="0.25">
      <c r="A274" s="88" t="s">
        <v>534</v>
      </c>
      <c r="B274" s="88" t="s">
        <v>106</v>
      </c>
      <c r="C274" s="46">
        <v>294</v>
      </c>
      <c r="D274" s="88" t="s">
        <v>178</v>
      </c>
      <c r="E274" s="88"/>
      <c r="F274" s="88"/>
      <c r="G274" s="88" t="s">
        <v>1031</v>
      </c>
      <c r="H274" s="88" t="s">
        <v>179</v>
      </c>
      <c r="I274" s="88"/>
      <c r="J274" s="88" t="s">
        <v>42</v>
      </c>
      <c r="K274" s="88">
        <v>3</v>
      </c>
      <c r="L274" s="88" t="s">
        <v>28</v>
      </c>
      <c r="M274" s="88">
        <v>9.5</v>
      </c>
      <c r="N274" s="88" t="s">
        <v>29</v>
      </c>
      <c r="O274" s="88" t="s">
        <v>705</v>
      </c>
      <c r="P274" s="88" t="s">
        <v>43</v>
      </c>
      <c r="Q274" s="88">
        <v>0</v>
      </c>
      <c r="R274" s="88" t="s">
        <v>31</v>
      </c>
      <c r="S274" s="53">
        <v>0</v>
      </c>
      <c r="T274" s="53">
        <v>8448000</v>
      </c>
      <c r="U274" s="28">
        <f>+T274</f>
        <v>8448000</v>
      </c>
      <c r="V274" s="88" t="s">
        <v>32</v>
      </c>
      <c r="W274" s="88" t="s">
        <v>33</v>
      </c>
      <c r="X274" s="88" t="s">
        <v>246</v>
      </c>
      <c r="Y274" s="89">
        <v>3009133992</v>
      </c>
      <c r="Z274" s="123" t="s">
        <v>247</v>
      </c>
      <c r="AA274" s="88"/>
      <c r="AB274" s="88" t="s">
        <v>106</v>
      </c>
      <c r="AC274" s="88" t="s">
        <v>274</v>
      </c>
      <c r="AD274" s="88" t="s">
        <v>248</v>
      </c>
      <c r="AE274" s="88"/>
      <c r="AF274" s="88"/>
    </row>
    <row r="275" spans="1:32" s="171" customFormat="1" ht="115.5" hidden="1" x14ac:dyDescent="0.25">
      <c r="A275" s="88" t="s">
        <v>535</v>
      </c>
      <c r="B275" s="88" t="s">
        <v>106</v>
      </c>
      <c r="C275" s="46">
        <v>295</v>
      </c>
      <c r="D275" s="88">
        <v>80131502</v>
      </c>
      <c r="E275" s="88"/>
      <c r="F275" s="88"/>
      <c r="G275" s="88" t="s">
        <v>1032</v>
      </c>
      <c r="H275" s="88" t="s">
        <v>179</v>
      </c>
      <c r="I275" s="88"/>
      <c r="J275" s="88" t="s">
        <v>58</v>
      </c>
      <c r="K275" s="88">
        <v>4</v>
      </c>
      <c r="L275" s="88" t="s">
        <v>28</v>
      </c>
      <c r="M275" s="88">
        <v>8</v>
      </c>
      <c r="N275" s="88" t="s">
        <v>29</v>
      </c>
      <c r="O275" s="88" t="s">
        <v>705</v>
      </c>
      <c r="P275" s="88" t="s">
        <v>43</v>
      </c>
      <c r="Q275" s="88">
        <v>0</v>
      </c>
      <c r="R275" s="88" t="s">
        <v>31</v>
      </c>
      <c r="S275" s="53">
        <v>0</v>
      </c>
      <c r="T275" s="53">
        <v>14100000</v>
      </c>
      <c r="U275" s="28">
        <f>+T275</f>
        <v>14100000</v>
      </c>
      <c r="V275" s="88" t="s">
        <v>32</v>
      </c>
      <c r="W275" s="88" t="s">
        <v>33</v>
      </c>
      <c r="X275" s="88" t="s">
        <v>1588</v>
      </c>
      <c r="Y275" s="89">
        <v>3009133992</v>
      </c>
      <c r="Z275" s="123" t="s">
        <v>772</v>
      </c>
      <c r="AA275" s="88"/>
      <c r="AB275" s="88" t="s">
        <v>106</v>
      </c>
      <c r="AC275" s="88" t="s">
        <v>274</v>
      </c>
      <c r="AD275" s="88" t="s">
        <v>1569</v>
      </c>
      <c r="AE275" s="88"/>
      <c r="AF275" s="88"/>
    </row>
    <row r="276" spans="1:32" s="171" customFormat="1" ht="99" hidden="1" x14ac:dyDescent="0.25">
      <c r="A276" s="88" t="s">
        <v>536</v>
      </c>
      <c r="B276" s="88" t="s">
        <v>106</v>
      </c>
      <c r="C276" s="46">
        <v>296</v>
      </c>
      <c r="D276" s="88">
        <v>80131502</v>
      </c>
      <c r="E276" s="88"/>
      <c r="F276" s="88"/>
      <c r="G276" s="88" t="s">
        <v>1565</v>
      </c>
      <c r="H276" s="88" t="s">
        <v>179</v>
      </c>
      <c r="I276" s="88"/>
      <c r="J276" s="88" t="s">
        <v>144</v>
      </c>
      <c r="K276" s="88">
        <v>7</v>
      </c>
      <c r="L276" s="88" t="s">
        <v>28</v>
      </c>
      <c r="M276" s="88">
        <v>5</v>
      </c>
      <c r="N276" s="88" t="s">
        <v>29</v>
      </c>
      <c r="O276" s="88" t="s">
        <v>705</v>
      </c>
      <c r="P276" s="88" t="s">
        <v>43</v>
      </c>
      <c r="Q276" s="88">
        <v>0</v>
      </c>
      <c r="R276" s="88" t="s">
        <v>31</v>
      </c>
      <c r="S276" s="53"/>
      <c r="T276" s="53">
        <v>370650285</v>
      </c>
      <c r="U276" s="28">
        <v>148179505</v>
      </c>
      <c r="V276" s="88" t="s">
        <v>44</v>
      </c>
      <c r="W276" s="3" t="s">
        <v>1829</v>
      </c>
      <c r="X276" s="88" t="s">
        <v>234</v>
      </c>
      <c r="Y276" s="89">
        <v>3009133992</v>
      </c>
      <c r="Z276" s="123" t="s">
        <v>249</v>
      </c>
      <c r="AA276" s="88"/>
      <c r="AB276" s="88" t="s">
        <v>106</v>
      </c>
      <c r="AC276" s="88" t="s">
        <v>274</v>
      </c>
      <c r="AD276" s="88" t="s">
        <v>1912</v>
      </c>
      <c r="AE276" s="88"/>
      <c r="AF276" s="88"/>
    </row>
    <row r="277" spans="1:32" s="171" customFormat="1" ht="49.5" hidden="1" x14ac:dyDescent="0.25">
      <c r="A277" s="88" t="s">
        <v>537</v>
      </c>
      <c r="B277" s="88" t="s">
        <v>106</v>
      </c>
      <c r="C277" s="46">
        <v>297</v>
      </c>
      <c r="D277" s="88">
        <v>80131502</v>
      </c>
      <c r="E277" s="88"/>
      <c r="F277" s="88"/>
      <c r="G277" s="88" t="s">
        <v>1608</v>
      </c>
      <c r="H277" s="88" t="s">
        <v>179</v>
      </c>
      <c r="I277" s="88"/>
      <c r="J277" s="88" t="s">
        <v>144</v>
      </c>
      <c r="K277" s="88">
        <v>7</v>
      </c>
      <c r="L277" s="88" t="s">
        <v>28</v>
      </c>
      <c r="M277" s="88">
        <v>5</v>
      </c>
      <c r="N277" s="88" t="s">
        <v>29</v>
      </c>
      <c r="O277" s="88" t="s">
        <v>705</v>
      </c>
      <c r="P277" s="88" t="s">
        <v>43</v>
      </c>
      <c r="Q277" s="88">
        <v>0</v>
      </c>
      <c r="R277" s="88" t="s">
        <v>31</v>
      </c>
      <c r="S277" s="53"/>
      <c r="T277" s="53">
        <v>2436261685.8695602</v>
      </c>
      <c r="U277" s="28">
        <v>986458828</v>
      </c>
      <c r="V277" s="88" t="s">
        <v>44</v>
      </c>
      <c r="W277" s="3" t="s">
        <v>1829</v>
      </c>
      <c r="X277" s="88" t="s">
        <v>234</v>
      </c>
      <c r="Y277" s="89">
        <v>3009133992</v>
      </c>
      <c r="Z277" s="123" t="s">
        <v>249</v>
      </c>
      <c r="AA277" s="88"/>
      <c r="AB277" s="88" t="s">
        <v>106</v>
      </c>
      <c r="AC277" s="88" t="s">
        <v>274</v>
      </c>
      <c r="AD277" s="88" t="s">
        <v>1913</v>
      </c>
      <c r="AE277" s="88"/>
      <c r="AF277" s="88"/>
    </row>
    <row r="278" spans="1:32" s="171" customFormat="1" ht="49.5" hidden="1" x14ac:dyDescent="0.25">
      <c r="A278" s="88" t="s">
        <v>538</v>
      </c>
      <c r="B278" s="88" t="s">
        <v>106</v>
      </c>
      <c r="C278" s="46">
        <v>298</v>
      </c>
      <c r="D278" s="88">
        <v>80131502</v>
      </c>
      <c r="E278" s="88"/>
      <c r="F278" s="88"/>
      <c r="G278" s="88" t="s">
        <v>1609</v>
      </c>
      <c r="H278" s="88" t="s">
        <v>179</v>
      </c>
      <c r="I278" s="88"/>
      <c r="J278" s="88" t="s">
        <v>144</v>
      </c>
      <c r="K278" s="88">
        <v>7</v>
      </c>
      <c r="L278" s="88" t="s">
        <v>28</v>
      </c>
      <c r="M278" s="88">
        <v>5</v>
      </c>
      <c r="N278" s="88" t="s">
        <v>29</v>
      </c>
      <c r="O278" s="88" t="s">
        <v>705</v>
      </c>
      <c r="P278" s="88" t="s">
        <v>43</v>
      </c>
      <c r="Q278" s="88">
        <v>0</v>
      </c>
      <c r="R278" s="88" t="s">
        <v>31</v>
      </c>
      <c r="S278" s="53"/>
      <c r="T278" s="53">
        <v>562186314</v>
      </c>
      <c r="U278" s="28">
        <v>227632822</v>
      </c>
      <c r="V278" s="88" t="s">
        <v>44</v>
      </c>
      <c r="W278" s="3" t="s">
        <v>1829</v>
      </c>
      <c r="X278" s="88" t="s">
        <v>234</v>
      </c>
      <c r="Y278" s="89">
        <v>3009133992</v>
      </c>
      <c r="Z278" s="123" t="s">
        <v>249</v>
      </c>
      <c r="AA278" s="88"/>
      <c r="AB278" s="88" t="s">
        <v>106</v>
      </c>
      <c r="AC278" s="88" t="s">
        <v>274</v>
      </c>
      <c r="AD278" s="88" t="s">
        <v>1913</v>
      </c>
      <c r="AE278" s="88"/>
      <c r="AF278" s="88"/>
    </row>
    <row r="279" spans="1:32" s="171" customFormat="1" ht="148.5" hidden="1" x14ac:dyDescent="0.25">
      <c r="A279" s="88" t="s">
        <v>539</v>
      </c>
      <c r="B279" s="88" t="s">
        <v>106</v>
      </c>
      <c r="C279" s="46">
        <v>299</v>
      </c>
      <c r="D279" s="88">
        <v>73152108</v>
      </c>
      <c r="E279" s="88"/>
      <c r="F279" s="88"/>
      <c r="G279" s="88" t="s">
        <v>1033</v>
      </c>
      <c r="H279" s="88" t="s">
        <v>188</v>
      </c>
      <c r="I279" s="88" t="s">
        <v>76</v>
      </c>
      <c r="J279" s="88" t="s">
        <v>53</v>
      </c>
      <c r="K279" s="88">
        <v>5</v>
      </c>
      <c r="L279" s="88" t="s">
        <v>28</v>
      </c>
      <c r="M279" s="88">
        <v>5</v>
      </c>
      <c r="N279" s="88" t="s">
        <v>241</v>
      </c>
      <c r="O279" s="88" t="s">
        <v>707</v>
      </c>
      <c r="P279" s="88" t="s">
        <v>43</v>
      </c>
      <c r="Q279" s="88">
        <v>0</v>
      </c>
      <c r="R279" s="88" t="s">
        <v>31</v>
      </c>
      <c r="S279" s="53">
        <v>0</v>
      </c>
      <c r="T279" s="53">
        <v>31000000</v>
      </c>
      <c r="U279" s="28">
        <f>+T279</f>
        <v>31000000</v>
      </c>
      <c r="V279" s="88" t="s">
        <v>32</v>
      </c>
      <c r="W279" s="88" t="s">
        <v>33</v>
      </c>
      <c r="X279" s="88" t="s">
        <v>699</v>
      </c>
      <c r="Y279" s="89">
        <v>3009133992</v>
      </c>
      <c r="Z279" s="123" t="s">
        <v>239</v>
      </c>
      <c r="AA279" s="88"/>
      <c r="AB279" s="88" t="s">
        <v>106</v>
      </c>
      <c r="AC279" s="88" t="s">
        <v>275</v>
      </c>
      <c r="AD279" s="88" t="s">
        <v>1693</v>
      </c>
      <c r="AE279" s="88"/>
      <c r="AF279" s="88"/>
    </row>
    <row r="280" spans="1:32" s="171" customFormat="1" ht="66" hidden="1" x14ac:dyDescent="0.25">
      <c r="A280" s="88" t="s">
        <v>540</v>
      </c>
      <c r="B280" s="88" t="s">
        <v>106</v>
      </c>
      <c r="C280" s="46">
        <v>300</v>
      </c>
      <c r="D280" s="88">
        <v>80131502</v>
      </c>
      <c r="E280" s="88"/>
      <c r="F280" s="88"/>
      <c r="G280" s="88" t="s">
        <v>1034</v>
      </c>
      <c r="H280" s="88" t="s">
        <v>179</v>
      </c>
      <c r="I280" s="88"/>
      <c r="J280" s="88" t="s">
        <v>58</v>
      </c>
      <c r="K280" s="88">
        <v>4</v>
      </c>
      <c r="L280" s="88" t="s">
        <v>28</v>
      </c>
      <c r="M280" s="88">
        <v>9</v>
      </c>
      <c r="N280" s="88" t="s">
        <v>29</v>
      </c>
      <c r="O280" s="88" t="s">
        <v>705</v>
      </c>
      <c r="P280" s="88" t="s">
        <v>43</v>
      </c>
      <c r="Q280" s="88">
        <v>0</v>
      </c>
      <c r="R280" s="88" t="s">
        <v>31</v>
      </c>
      <c r="S280" s="53">
        <v>8500000</v>
      </c>
      <c r="T280" s="53">
        <f>+S280*M280</f>
        <v>76500000</v>
      </c>
      <c r="U280" s="28">
        <f>+T280</f>
        <v>76500000</v>
      </c>
      <c r="V280" s="88" t="s">
        <v>32</v>
      </c>
      <c r="W280" s="88" t="s">
        <v>33</v>
      </c>
      <c r="X280" s="88" t="s">
        <v>769</v>
      </c>
      <c r="Y280" s="89">
        <v>3009133992</v>
      </c>
      <c r="Z280" s="123" t="s">
        <v>773</v>
      </c>
      <c r="AA280" s="88"/>
      <c r="AB280" s="88" t="s">
        <v>106</v>
      </c>
      <c r="AC280" s="88" t="s">
        <v>274</v>
      </c>
      <c r="AD280" s="88" t="s">
        <v>1536</v>
      </c>
      <c r="AE280" s="88"/>
      <c r="AF280" s="88"/>
    </row>
    <row r="281" spans="1:32" s="171" customFormat="1" ht="49.5" hidden="1" x14ac:dyDescent="0.25">
      <c r="A281" s="88" t="s">
        <v>1339</v>
      </c>
      <c r="B281" s="88" t="s">
        <v>106</v>
      </c>
      <c r="C281" s="46">
        <v>301</v>
      </c>
      <c r="D281" s="88">
        <v>11191606</v>
      </c>
      <c r="E281" s="88"/>
      <c r="F281" s="88"/>
      <c r="G281" s="88" t="s">
        <v>1035</v>
      </c>
      <c r="H281" s="88" t="s">
        <v>1340</v>
      </c>
      <c r="I281" s="88"/>
      <c r="J281" s="88" t="s">
        <v>50</v>
      </c>
      <c r="K281" s="88">
        <v>2</v>
      </c>
      <c r="L281" s="88" t="s">
        <v>28</v>
      </c>
      <c r="M281" s="88">
        <v>11</v>
      </c>
      <c r="N281" s="88" t="s">
        <v>241</v>
      </c>
      <c r="O281" s="88" t="s">
        <v>707</v>
      </c>
      <c r="P281" s="88" t="s">
        <v>43</v>
      </c>
      <c r="Q281" s="88">
        <v>0</v>
      </c>
      <c r="R281" s="88" t="s">
        <v>31</v>
      </c>
      <c r="S281" s="53">
        <v>0</v>
      </c>
      <c r="T281" s="53">
        <v>0</v>
      </c>
      <c r="U281" s="28">
        <v>0</v>
      </c>
      <c r="V281" s="88" t="s">
        <v>32</v>
      </c>
      <c r="W281" s="88" t="s">
        <v>33</v>
      </c>
      <c r="X281" s="88" t="s">
        <v>246</v>
      </c>
      <c r="Y281" s="89">
        <v>3009133992</v>
      </c>
      <c r="Z281" s="123" t="s">
        <v>247</v>
      </c>
      <c r="AA281" s="88"/>
      <c r="AB281" s="88" t="s">
        <v>106</v>
      </c>
      <c r="AC281" s="88" t="s">
        <v>33</v>
      </c>
      <c r="AD281" s="88" t="s">
        <v>248</v>
      </c>
      <c r="AE281" s="88"/>
      <c r="AF281" s="88"/>
    </row>
    <row r="282" spans="1:32" s="171" customFormat="1" ht="99" hidden="1" x14ac:dyDescent="0.25">
      <c r="A282" s="88" t="s">
        <v>541</v>
      </c>
      <c r="B282" s="88" t="s">
        <v>106</v>
      </c>
      <c r="C282" s="46">
        <v>302</v>
      </c>
      <c r="D282" s="88" t="s">
        <v>663</v>
      </c>
      <c r="E282" s="88"/>
      <c r="F282" s="88"/>
      <c r="G282" s="88" t="s">
        <v>1036</v>
      </c>
      <c r="H282" s="88" t="s">
        <v>197</v>
      </c>
      <c r="I282" s="88" t="s">
        <v>76</v>
      </c>
      <c r="J282" s="88" t="s">
        <v>58</v>
      </c>
      <c r="K282" s="88">
        <v>4</v>
      </c>
      <c r="L282" s="88" t="s">
        <v>36</v>
      </c>
      <c r="M282" s="88">
        <v>4</v>
      </c>
      <c r="N282" s="88" t="s">
        <v>241</v>
      </c>
      <c r="O282" s="88" t="s">
        <v>707</v>
      </c>
      <c r="P282" s="88" t="s">
        <v>43</v>
      </c>
      <c r="Q282" s="88">
        <v>0</v>
      </c>
      <c r="R282" s="88" t="s">
        <v>31</v>
      </c>
      <c r="S282" s="53">
        <v>0</v>
      </c>
      <c r="T282" s="53">
        <v>40000000</v>
      </c>
      <c r="U282" s="28">
        <f>+T282</f>
        <v>40000000</v>
      </c>
      <c r="V282" s="88" t="s">
        <v>32</v>
      </c>
      <c r="W282" s="88" t="s">
        <v>33</v>
      </c>
      <c r="X282" s="88" t="s">
        <v>198</v>
      </c>
      <c r="Y282" s="89">
        <v>3009133992</v>
      </c>
      <c r="Z282" s="123" t="s">
        <v>242</v>
      </c>
      <c r="AA282" s="88"/>
      <c r="AB282" s="88" t="s">
        <v>106</v>
      </c>
      <c r="AC282" s="88" t="s">
        <v>275</v>
      </c>
      <c r="AD282" s="88" t="s">
        <v>1499</v>
      </c>
      <c r="AE282" s="88"/>
      <c r="AF282" s="88"/>
    </row>
    <row r="283" spans="1:32" s="171" customFormat="1" ht="82.5" hidden="1" x14ac:dyDescent="0.25">
      <c r="A283" s="88" t="s">
        <v>542</v>
      </c>
      <c r="B283" s="88" t="s">
        <v>106</v>
      </c>
      <c r="C283" s="46">
        <v>303</v>
      </c>
      <c r="D283" s="88">
        <v>78102203</v>
      </c>
      <c r="E283" s="88"/>
      <c r="F283" s="88"/>
      <c r="G283" s="88" t="s">
        <v>1037</v>
      </c>
      <c r="H283" s="88" t="s">
        <v>301</v>
      </c>
      <c r="I283" s="88" t="s">
        <v>302</v>
      </c>
      <c r="J283" s="88" t="s">
        <v>58</v>
      </c>
      <c r="K283" s="88">
        <v>4</v>
      </c>
      <c r="L283" s="88" t="s">
        <v>28</v>
      </c>
      <c r="M283" s="88">
        <v>8</v>
      </c>
      <c r="N283" s="88" t="s">
        <v>193</v>
      </c>
      <c r="O283" s="88" t="s">
        <v>705</v>
      </c>
      <c r="P283" s="88" t="s">
        <v>2122</v>
      </c>
      <c r="Q283" s="88">
        <v>0</v>
      </c>
      <c r="R283" s="88" t="s">
        <v>31</v>
      </c>
      <c r="S283" s="53">
        <v>43750000</v>
      </c>
      <c r="T283" s="53">
        <f>+M283*S283</f>
        <v>350000000</v>
      </c>
      <c r="U283" s="28">
        <f>+T283</f>
        <v>350000000</v>
      </c>
      <c r="V283" s="88" t="s">
        <v>32</v>
      </c>
      <c r="W283" s="88" t="s">
        <v>33</v>
      </c>
      <c r="X283" s="88" t="s">
        <v>254</v>
      </c>
      <c r="Y283" s="89">
        <v>3009133992</v>
      </c>
      <c r="Z283" s="123" t="s">
        <v>564</v>
      </c>
      <c r="AA283" s="88"/>
      <c r="AB283" s="88" t="s">
        <v>303</v>
      </c>
      <c r="AC283" s="88" t="s">
        <v>606</v>
      </c>
      <c r="AD283" s="88" t="s">
        <v>1614</v>
      </c>
      <c r="AE283" s="88"/>
      <c r="AF283" s="88"/>
    </row>
    <row r="284" spans="1:32" s="171" customFormat="1" ht="82.5" hidden="1" customHeight="1" x14ac:dyDescent="0.25">
      <c r="A284" s="88" t="s">
        <v>547</v>
      </c>
      <c r="B284" s="88" t="s">
        <v>106</v>
      </c>
      <c r="C284" s="46">
        <v>304</v>
      </c>
      <c r="D284" s="88">
        <v>14111507</v>
      </c>
      <c r="E284" s="88"/>
      <c r="F284" s="88"/>
      <c r="G284" s="88" t="s">
        <v>1038</v>
      </c>
      <c r="H284" s="88" t="s">
        <v>195</v>
      </c>
      <c r="I284" s="88"/>
      <c r="J284" s="88" t="s">
        <v>58</v>
      </c>
      <c r="K284" s="88">
        <v>4</v>
      </c>
      <c r="L284" s="88" t="s">
        <v>36</v>
      </c>
      <c r="M284" s="88">
        <v>5</v>
      </c>
      <c r="N284" s="88" t="s">
        <v>284</v>
      </c>
      <c r="O284" s="88" t="s">
        <v>707</v>
      </c>
      <c r="P284" s="88" t="s">
        <v>43</v>
      </c>
      <c r="Q284" s="88">
        <v>0</v>
      </c>
      <c r="R284" s="88" t="s">
        <v>260</v>
      </c>
      <c r="S284" s="53">
        <v>0</v>
      </c>
      <c r="T284" s="53">
        <v>25000000</v>
      </c>
      <c r="U284" s="28">
        <f>+T284</f>
        <v>25000000</v>
      </c>
      <c r="V284" s="88" t="s">
        <v>32</v>
      </c>
      <c r="W284" s="88" t="s">
        <v>33</v>
      </c>
      <c r="X284" s="88" t="s">
        <v>457</v>
      </c>
      <c r="Y284" s="89">
        <v>3009133992</v>
      </c>
      <c r="Z284" s="123" t="s">
        <v>458</v>
      </c>
      <c r="AA284" s="88"/>
      <c r="AB284" s="88" t="s">
        <v>106</v>
      </c>
      <c r="AC284" s="88" t="s">
        <v>568</v>
      </c>
      <c r="AD284" s="88" t="s">
        <v>248</v>
      </c>
      <c r="AE284" s="88"/>
      <c r="AF284" s="88"/>
    </row>
    <row r="285" spans="1:32" s="171" customFormat="1" ht="115.5" hidden="1" x14ac:dyDescent="0.25">
      <c r="A285" s="88" t="s">
        <v>548</v>
      </c>
      <c r="B285" s="88" t="s">
        <v>106</v>
      </c>
      <c r="C285" s="46">
        <v>305</v>
      </c>
      <c r="D285" s="88" t="s">
        <v>196</v>
      </c>
      <c r="E285" s="88"/>
      <c r="F285" s="88"/>
      <c r="G285" s="88" t="s">
        <v>1039</v>
      </c>
      <c r="H285" s="88" t="s">
        <v>195</v>
      </c>
      <c r="I285" s="88"/>
      <c r="J285" s="88" t="s">
        <v>53</v>
      </c>
      <c r="K285" s="88">
        <v>5</v>
      </c>
      <c r="L285" s="88" t="s">
        <v>36</v>
      </c>
      <c r="M285" s="88">
        <v>5</v>
      </c>
      <c r="N285" s="88" t="s">
        <v>284</v>
      </c>
      <c r="O285" s="88" t="s">
        <v>707</v>
      </c>
      <c r="P285" s="88" t="s">
        <v>43</v>
      </c>
      <c r="Q285" s="88">
        <v>0</v>
      </c>
      <c r="R285" s="88" t="s">
        <v>260</v>
      </c>
      <c r="S285" s="53">
        <v>0</v>
      </c>
      <c r="T285" s="53">
        <v>12000000</v>
      </c>
      <c r="U285" s="28">
        <f>+T285</f>
        <v>12000000</v>
      </c>
      <c r="V285" s="88" t="s">
        <v>32</v>
      </c>
      <c r="W285" s="88" t="s">
        <v>33</v>
      </c>
      <c r="X285" s="88" t="s">
        <v>457</v>
      </c>
      <c r="Y285" s="89">
        <v>3009133992</v>
      </c>
      <c r="Z285" s="123" t="s">
        <v>458</v>
      </c>
      <c r="AA285" s="88"/>
      <c r="AB285" s="88" t="s">
        <v>106</v>
      </c>
      <c r="AC285" s="88" t="s">
        <v>678</v>
      </c>
      <c r="AD285" s="88" t="s">
        <v>1692</v>
      </c>
      <c r="AE285" s="88"/>
      <c r="AF285" s="88"/>
    </row>
    <row r="286" spans="1:32" s="139" customFormat="1" ht="49.5" hidden="1" customHeight="1" x14ac:dyDescent="0.25">
      <c r="A286" s="88" t="s">
        <v>1341</v>
      </c>
      <c r="B286" s="88" t="s">
        <v>1342</v>
      </c>
      <c r="C286" s="46">
        <v>307</v>
      </c>
      <c r="D286" s="88">
        <v>80161500</v>
      </c>
      <c r="E286" s="88"/>
      <c r="F286" s="88"/>
      <c r="G286" s="88" t="s">
        <v>666</v>
      </c>
      <c r="H286" s="88" t="s">
        <v>26</v>
      </c>
      <c r="I286" s="88" t="s">
        <v>1343</v>
      </c>
      <c r="J286" s="88" t="s">
        <v>27</v>
      </c>
      <c r="K286" s="88">
        <v>1</v>
      </c>
      <c r="L286" s="88" t="s">
        <v>53</v>
      </c>
      <c r="M286" s="88">
        <v>4</v>
      </c>
      <c r="N286" s="88" t="s">
        <v>29</v>
      </c>
      <c r="O286" s="88" t="s">
        <v>705</v>
      </c>
      <c r="P286" s="88" t="s">
        <v>1344</v>
      </c>
      <c r="Q286" s="88">
        <v>0</v>
      </c>
      <c r="R286" s="88" t="s">
        <v>31</v>
      </c>
      <c r="S286" s="53">
        <v>12000000</v>
      </c>
      <c r="T286" s="53">
        <v>48000000</v>
      </c>
      <c r="U286" s="28">
        <v>48000000</v>
      </c>
      <c r="V286" s="88" t="s">
        <v>32</v>
      </c>
      <c r="W286" s="88" t="s">
        <v>33</v>
      </c>
      <c r="X286" s="88" t="s">
        <v>1345</v>
      </c>
      <c r="Y286" s="89">
        <v>3009133992</v>
      </c>
      <c r="Z286" s="123" t="s">
        <v>1346</v>
      </c>
      <c r="AA286" s="88"/>
      <c r="AB286" s="88" t="s">
        <v>1342</v>
      </c>
      <c r="AC286" s="88" t="s">
        <v>253</v>
      </c>
      <c r="AD286" s="88" t="s">
        <v>248</v>
      </c>
      <c r="AE286" s="88"/>
      <c r="AF286" s="88"/>
    </row>
    <row r="287" spans="1:32" ht="149.25" hidden="1" customHeight="1" x14ac:dyDescent="0.25">
      <c r="A287" s="88" t="s">
        <v>1347</v>
      </c>
      <c r="B287" s="88" t="s">
        <v>1342</v>
      </c>
      <c r="C287" s="46">
        <v>308</v>
      </c>
      <c r="D287" s="88">
        <v>80161500</v>
      </c>
      <c r="E287" s="88"/>
      <c r="F287" s="88"/>
      <c r="G287" s="88" t="s">
        <v>565</v>
      </c>
      <c r="H287" s="88" t="s">
        <v>26</v>
      </c>
      <c r="I287" s="88" t="s">
        <v>1348</v>
      </c>
      <c r="J287" s="88" t="s">
        <v>27</v>
      </c>
      <c r="K287" s="88">
        <v>1</v>
      </c>
      <c r="L287" s="88" t="s">
        <v>53</v>
      </c>
      <c r="M287" s="88">
        <v>4</v>
      </c>
      <c r="N287" s="88" t="s">
        <v>29</v>
      </c>
      <c r="O287" s="88" t="s">
        <v>705</v>
      </c>
      <c r="P287" s="88" t="s">
        <v>1344</v>
      </c>
      <c r="Q287" s="88">
        <v>0</v>
      </c>
      <c r="R287" s="88" t="s">
        <v>31</v>
      </c>
      <c r="S287" s="53">
        <v>11000000</v>
      </c>
      <c r="T287" s="53">
        <v>44000000</v>
      </c>
      <c r="U287" s="28">
        <v>44000000</v>
      </c>
      <c r="V287" s="88" t="s">
        <v>32</v>
      </c>
      <c r="W287" s="88" t="s">
        <v>33</v>
      </c>
      <c r="X287" s="88" t="s">
        <v>1345</v>
      </c>
      <c r="Y287" s="89">
        <v>3009133992</v>
      </c>
      <c r="Z287" s="123" t="s">
        <v>1346</v>
      </c>
      <c r="AA287" s="88"/>
      <c r="AB287" s="88" t="s">
        <v>1342</v>
      </c>
      <c r="AC287" s="88" t="s">
        <v>270</v>
      </c>
      <c r="AD287" s="88" t="s">
        <v>248</v>
      </c>
      <c r="AE287" s="88"/>
      <c r="AF287" s="88"/>
    </row>
    <row r="288" spans="1:32" s="139" customFormat="1" ht="99" hidden="1" x14ac:dyDescent="0.25">
      <c r="A288" s="88" t="s">
        <v>586</v>
      </c>
      <c r="B288" s="88" t="s">
        <v>172</v>
      </c>
      <c r="C288" s="46">
        <v>309</v>
      </c>
      <c r="D288" s="88" t="s">
        <v>262</v>
      </c>
      <c r="E288" s="88"/>
      <c r="F288" s="88"/>
      <c r="G288" s="88" t="s">
        <v>1467</v>
      </c>
      <c r="H288" s="88" t="s">
        <v>261</v>
      </c>
      <c r="I288" s="88"/>
      <c r="J288" s="88" t="s">
        <v>42</v>
      </c>
      <c r="K288" s="88">
        <v>3</v>
      </c>
      <c r="L288" s="88" t="s">
        <v>58</v>
      </c>
      <c r="M288" s="88">
        <v>1</v>
      </c>
      <c r="N288" s="88" t="s">
        <v>284</v>
      </c>
      <c r="O288" s="88" t="s">
        <v>707</v>
      </c>
      <c r="P288" s="88" t="s">
        <v>43</v>
      </c>
      <c r="Q288" s="88">
        <v>0</v>
      </c>
      <c r="R288" s="88" t="s">
        <v>31</v>
      </c>
      <c r="S288" s="53">
        <v>0</v>
      </c>
      <c r="T288" s="53">
        <v>30000000</v>
      </c>
      <c r="U288" s="28">
        <f>+T288</f>
        <v>30000000</v>
      </c>
      <c r="V288" s="88" t="s">
        <v>32</v>
      </c>
      <c r="W288" s="88" t="s">
        <v>33</v>
      </c>
      <c r="X288" s="88" t="s">
        <v>573</v>
      </c>
      <c r="Y288" s="89">
        <v>3009133992</v>
      </c>
      <c r="Z288" s="123" t="s">
        <v>574</v>
      </c>
      <c r="AA288" s="88"/>
      <c r="AB288" s="88" t="s">
        <v>172</v>
      </c>
      <c r="AC288" s="88" t="s">
        <v>203</v>
      </c>
      <c r="AD288" s="88" t="s">
        <v>1485</v>
      </c>
      <c r="AE288" s="88"/>
      <c r="AF288" s="88"/>
    </row>
    <row r="289" spans="1:32" ht="159" hidden="1" customHeight="1" x14ac:dyDescent="0.25">
      <c r="A289" s="7" t="s">
        <v>587</v>
      </c>
      <c r="B289" s="7" t="s">
        <v>172</v>
      </c>
      <c r="C289" s="8">
        <v>310</v>
      </c>
      <c r="D289" s="7" t="s">
        <v>262</v>
      </c>
      <c r="E289" s="7"/>
      <c r="F289" s="7"/>
      <c r="G289" s="7" t="s">
        <v>1040</v>
      </c>
      <c r="H289" s="7" t="s">
        <v>263</v>
      </c>
      <c r="I289" s="7"/>
      <c r="J289" s="7" t="s">
        <v>58</v>
      </c>
      <c r="K289" s="7">
        <v>4</v>
      </c>
      <c r="L289" s="7" t="s">
        <v>53</v>
      </c>
      <c r="M289" s="7">
        <v>1</v>
      </c>
      <c r="N289" s="7" t="s">
        <v>284</v>
      </c>
      <c r="O289" s="7" t="s">
        <v>707</v>
      </c>
      <c r="P289" s="7" t="s">
        <v>43</v>
      </c>
      <c r="Q289" s="7">
        <v>0</v>
      </c>
      <c r="R289" s="7" t="s">
        <v>31</v>
      </c>
      <c r="S289" s="56">
        <v>0</v>
      </c>
      <c r="T289" s="56">
        <v>10000000</v>
      </c>
      <c r="U289" s="60">
        <f>+T289</f>
        <v>10000000</v>
      </c>
      <c r="V289" s="7" t="s">
        <v>32</v>
      </c>
      <c r="W289" s="7" t="s">
        <v>33</v>
      </c>
      <c r="X289" s="7" t="s">
        <v>573</v>
      </c>
      <c r="Y289" s="17">
        <v>3009133992</v>
      </c>
      <c r="Z289" s="24" t="s">
        <v>574</v>
      </c>
      <c r="AA289" s="7"/>
      <c r="AB289" s="7" t="s">
        <v>172</v>
      </c>
      <c r="AC289" s="7" t="s">
        <v>269</v>
      </c>
      <c r="AD289" s="7" t="s">
        <v>1637</v>
      </c>
      <c r="AE289" s="7"/>
      <c r="AF289" s="7"/>
    </row>
    <row r="290" spans="1:32" ht="122.25" hidden="1" customHeight="1" x14ac:dyDescent="0.25">
      <c r="A290" s="88" t="s">
        <v>588</v>
      </c>
      <c r="B290" s="88" t="s">
        <v>172</v>
      </c>
      <c r="C290" s="46">
        <v>311</v>
      </c>
      <c r="D290" s="88" t="s">
        <v>1437</v>
      </c>
      <c r="E290" s="88"/>
      <c r="F290" s="88"/>
      <c r="G290" s="88" t="s">
        <v>1041</v>
      </c>
      <c r="H290" s="88" t="s">
        <v>265</v>
      </c>
      <c r="I290" s="88"/>
      <c r="J290" s="88" t="s">
        <v>60</v>
      </c>
      <c r="K290" s="88">
        <v>6</v>
      </c>
      <c r="L290" s="88" t="s">
        <v>62</v>
      </c>
      <c r="M290" s="88">
        <v>4</v>
      </c>
      <c r="N290" s="88" t="s">
        <v>111</v>
      </c>
      <c r="O290" s="88" t="s">
        <v>710</v>
      </c>
      <c r="P290" s="88" t="s">
        <v>43</v>
      </c>
      <c r="Q290" s="88">
        <v>0</v>
      </c>
      <c r="R290" s="88" t="s">
        <v>31</v>
      </c>
      <c r="S290" s="53"/>
      <c r="T290" s="53">
        <v>400000000</v>
      </c>
      <c r="U290" s="28">
        <f>+T290</f>
        <v>400000000</v>
      </c>
      <c r="V290" s="88" t="s">
        <v>32</v>
      </c>
      <c r="W290" s="88" t="s">
        <v>33</v>
      </c>
      <c r="X290" s="88" t="s">
        <v>573</v>
      </c>
      <c r="Y290" s="88">
        <v>3009133992</v>
      </c>
      <c r="Z290" s="123" t="s">
        <v>574</v>
      </c>
      <c r="AA290" s="88"/>
      <c r="AB290" s="88" t="s">
        <v>172</v>
      </c>
      <c r="AC290" s="88" t="s">
        <v>203</v>
      </c>
      <c r="AD290" s="88" t="s">
        <v>1835</v>
      </c>
      <c r="AE290" s="88"/>
      <c r="AF290" s="88"/>
    </row>
    <row r="291" spans="1:32" ht="165.75" hidden="1" customHeight="1" x14ac:dyDescent="0.25">
      <c r="A291" s="88" t="s">
        <v>589</v>
      </c>
      <c r="B291" s="88" t="s">
        <v>172</v>
      </c>
      <c r="C291" s="46">
        <v>312</v>
      </c>
      <c r="D291" s="88">
        <v>90121502</v>
      </c>
      <c r="E291" s="88"/>
      <c r="F291" s="88"/>
      <c r="G291" s="88" t="s">
        <v>1042</v>
      </c>
      <c r="H291" s="88" t="s">
        <v>204</v>
      </c>
      <c r="I291" s="88"/>
      <c r="J291" s="88" t="s">
        <v>53</v>
      </c>
      <c r="K291" s="88">
        <v>5</v>
      </c>
      <c r="L291" s="88" t="s">
        <v>28</v>
      </c>
      <c r="M291" s="88">
        <v>8</v>
      </c>
      <c r="N291" s="88" t="s">
        <v>264</v>
      </c>
      <c r="O291" s="88" t="s">
        <v>712</v>
      </c>
      <c r="P291" s="88" t="s">
        <v>310</v>
      </c>
      <c r="Q291" s="88">
        <v>1</v>
      </c>
      <c r="R291" s="88" t="s">
        <v>575</v>
      </c>
      <c r="S291" s="53">
        <v>0</v>
      </c>
      <c r="T291" s="53">
        <v>1100000000</v>
      </c>
      <c r="U291" s="28">
        <v>1100000000</v>
      </c>
      <c r="V291" s="88" t="s">
        <v>32</v>
      </c>
      <c r="W291" s="88" t="s">
        <v>33</v>
      </c>
      <c r="X291" s="88" t="s">
        <v>573</v>
      </c>
      <c r="Y291" s="89">
        <v>3009133992</v>
      </c>
      <c r="Z291" s="123" t="s">
        <v>574</v>
      </c>
      <c r="AA291" s="88"/>
      <c r="AB291" s="88" t="s">
        <v>172</v>
      </c>
      <c r="AC291" s="88" t="s">
        <v>677</v>
      </c>
      <c r="AD291" s="88" t="s">
        <v>1524</v>
      </c>
      <c r="AE291" s="88"/>
      <c r="AF291" s="88"/>
    </row>
    <row r="292" spans="1:32" ht="119.25" hidden="1" customHeight="1" x14ac:dyDescent="0.25">
      <c r="A292" s="88" t="s">
        <v>590</v>
      </c>
      <c r="B292" s="88" t="s">
        <v>172</v>
      </c>
      <c r="C292" s="46">
        <v>313</v>
      </c>
      <c r="D292" s="88">
        <v>80161500</v>
      </c>
      <c r="E292" s="88"/>
      <c r="F292" s="88"/>
      <c r="G292" s="88" t="s">
        <v>1043</v>
      </c>
      <c r="H292" s="88" t="s">
        <v>740</v>
      </c>
      <c r="I292" s="88" t="s">
        <v>41</v>
      </c>
      <c r="J292" s="88" t="s">
        <v>42</v>
      </c>
      <c r="K292" s="88">
        <v>3</v>
      </c>
      <c r="L292" s="88" t="s">
        <v>28</v>
      </c>
      <c r="M292" s="88">
        <v>9.5</v>
      </c>
      <c r="N292" s="88" t="s">
        <v>29</v>
      </c>
      <c r="O292" s="88" t="s">
        <v>705</v>
      </c>
      <c r="P292" s="88" t="s">
        <v>43</v>
      </c>
      <c r="Q292" s="88">
        <v>0</v>
      </c>
      <c r="R292" s="88" t="s">
        <v>31</v>
      </c>
      <c r="S292" s="53">
        <v>6500000</v>
      </c>
      <c r="T292" s="53">
        <f>+M292*S292</f>
        <v>61750000</v>
      </c>
      <c r="U292" s="28">
        <f>+T292</f>
        <v>61750000</v>
      </c>
      <c r="V292" s="88" t="s">
        <v>32</v>
      </c>
      <c r="W292" s="88" t="s">
        <v>33</v>
      </c>
      <c r="X292" s="88" t="s">
        <v>573</v>
      </c>
      <c r="Y292" s="89">
        <v>3009133992</v>
      </c>
      <c r="Z292" s="123" t="s">
        <v>574</v>
      </c>
      <c r="AA292" s="88"/>
      <c r="AB292" s="88" t="s">
        <v>172</v>
      </c>
      <c r="AC292" s="88" t="s">
        <v>270</v>
      </c>
      <c r="AD292" s="88" t="s">
        <v>1486</v>
      </c>
      <c r="AE292" s="88"/>
      <c r="AF292" s="88"/>
    </row>
    <row r="293" spans="1:32" ht="260.25" hidden="1" customHeight="1" x14ac:dyDescent="0.25">
      <c r="A293" s="88" t="s">
        <v>1349</v>
      </c>
      <c r="B293" s="88" t="s">
        <v>172</v>
      </c>
      <c r="C293" s="46">
        <v>314</v>
      </c>
      <c r="D293" s="88">
        <v>80161500</v>
      </c>
      <c r="E293" s="88"/>
      <c r="F293" s="88"/>
      <c r="G293" s="88" t="s">
        <v>576</v>
      </c>
      <c r="H293" s="88" t="s">
        <v>740</v>
      </c>
      <c r="I293" s="88" t="s">
        <v>1350</v>
      </c>
      <c r="J293" s="88" t="s">
        <v>27</v>
      </c>
      <c r="K293" s="89">
        <v>1</v>
      </c>
      <c r="L293" s="88" t="s">
        <v>53</v>
      </c>
      <c r="M293" s="88">
        <v>4</v>
      </c>
      <c r="N293" s="88" t="s">
        <v>29</v>
      </c>
      <c r="O293" s="88" t="s">
        <v>705</v>
      </c>
      <c r="P293" s="88" t="s">
        <v>43</v>
      </c>
      <c r="Q293" s="88">
        <v>0</v>
      </c>
      <c r="R293" s="88" t="s">
        <v>31</v>
      </c>
      <c r="S293" s="53">
        <v>7000000</v>
      </c>
      <c r="T293" s="53">
        <v>28000000</v>
      </c>
      <c r="U293" s="28">
        <v>28000000</v>
      </c>
      <c r="V293" s="88" t="s">
        <v>32</v>
      </c>
      <c r="W293" s="88" t="s">
        <v>33</v>
      </c>
      <c r="X293" s="88" t="s">
        <v>573</v>
      </c>
      <c r="Y293" s="89">
        <v>3009133992</v>
      </c>
      <c r="Z293" s="123" t="s">
        <v>574</v>
      </c>
      <c r="AA293" s="88"/>
      <c r="AB293" s="88" t="s">
        <v>172</v>
      </c>
      <c r="AC293" s="88" t="s">
        <v>270</v>
      </c>
      <c r="AD293" s="88" t="s">
        <v>248</v>
      </c>
      <c r="AE293" s="88"/>
      <c r="AF293" s="88"/>
    </row>
    <row r="294" spans="1:32" ht="175.5" hidden="1" customHeight="1" x14ac:dyDescent="0.25">
      <c r="A294" s="7" t="s">
        <v>591</v>
      </c>
      <c r="B294" s="7" t="s">
        <v>172</v>
      </c>
      <c r="C294" s="8">
        <v>315</v>
      </c>
      <c r="D294" s="7">
        <v>80161500</v>
      </c>
      <c r="E294" s="7"/>
      <c r="F294" s="7"/>
      <c r="G294" s="7" t="s">
        <v>1044</v>
      </c>
      <c r="H294" s="7" t="s">
        <v>34</v>
      </c>
      <c r="I294" s="7" t="s">
        <v>41</v>
      </c>
      <c r="J294" s="7" t="s">
        <v>60</v>
      </c>
      <c r="K294" s="7">
        <v>6</v>
      </c>
      <c r="L294" s="7" t="s">
        <v>28</v>
      </c>
      <c r="M294" s="7">
        <v>6.5</v>
      </c>
      <c r="N294" s="7" t="s">
        <v>29</v>
      </c>
      <c r="O294" s="7" t="s">
        <v>705</v>
      </c>
      <c r="P294" s="7" t="s">
        <v>43</v>
      </c>
      <c r="Q294" s="7">
        <v>0</v>
      </c>
      <c r="R294" s="7" t="s">
        <v>31</v>
      </c>
      <c r="S294" s="56">
        <v>4500000</v>
      </c>
      <c r="T294" s="56">
        <f>+S294*M294</f>
        <v>29250000</v>
      </c>
      <c r="U294" s="60">
        <f>+T294</f>
        <v>29250000</v>
      </c>
      <c r="V294" s="7" t="s">
        <v>32</v>
      </c>
      <c r="W294" s="7" t="s">
        <v>33</v>
      </c>
      <c r="X294" s="7" t="s">
        <v>573</v>
      </c>
      <c r="Y294" s="17">
        <v>3009133992</v>
      </c>
      <c r="Z294" s="24" t="s">
        <v>574</v>
      </c>
      <c r="AA294" s="7"/>
      <c r="AB294" s="7" t="s">
        <v>172</v>
      </c>
      <c r="AC294" s="7" t="s">
        <v>270</v>
      </c>
      <c r="AD294" s="7" t="s">
        <v>1959</v>
      </c>
      <c r="AE294" s="7"/>
      <c r="AF294" s="7"/>
    </row>
    <row r="295" spans="1:32" ht="321" hidden="1" customHeight="1" x14ac:dyDescent="0.25">
      <c r="A295" s="88" t="s">
        <v>594</v>
      </c>
      <c r="B295" s="88" t="s">
        <v>172</v>
      </c>
      <c r="C295" s="46">
        <v>318</v>
      </c>
      <c r="D295" s="88">
        <v>85122201</v>
      </c>
      <c r="E295" s="88"/>
      <c r="F295" s="88"/>
      <c r="G295" s="88" t="s">
        <v>1047</v>
      </c>
      <c r="H295" s="88" t="s">
        <v>207</v>
      </c>
      <c r="I295" s="88"/>
      <c r="J295" s="88" t="s">
        <v>58</v>
      </c>
      <c r="K295" s="88">
        <v>4</v>
      </c>
      <c r="L295" s="88" t="s">
        <v>28</v>
      </c>
      <c r="M295" s="88">
        <v>8</v>
      </c>
      <c r="N295" s="88" t="s">
        <v>208</v>
      </c>
      <c r="O295" s="88" t="s">
        <v>708</v>
      </c>
      <c r="P295" s="88" t="s">
        <v>43</v>
      </c>
      <c r="Q295" s="88">
        <v>0</v>
      </c>
      <c r="R295" s="88" t="s">
        <v>31</v>
      </c>
      <c r="S295" s="53">
        <v>0</v>
      </c>
      <c r="T295" s="53">
        <v>71500000</v>
      </c>
      <c r="U295" s="28">
        <v>71500000</v>
      </c>
      <c r="V295" s="88" t="s">
        <v>32</v>
      </c>
      <c r="W295" s="88" t="s">
        <v>33</v>
      </c>
      <c r="X295" s="88" t="s">
        <v>573</v>
      </c>
      <c r="Y295" s="89">
        <v>3009133992</v>
      </c>
      <c r="Z295" s="123" t="s">
        <v>574</v>
      </c>
      <c r="AA295" s="88"/>
      <c r="AB295" s="88" t="s">
        <v>172</v>
      </c>
      <c r="AC295" s="88" t="s">
        <v>209</v>
      </c>
      <c r="AD295" s="88" t="s">
        <v>1525</v>
      </c>
      <c r="AE295" s="88"/>
      <c r="AF295" s="88"/>
    </row>
    <row r="296" spans="1:32" s="139" customFormat="1" ht="214.5" hidden="1" x14ac:dyDescent="0.25">
      <c r="A296" s="88" t="s">
        <v>217</v>
      </c>
      <c r="B296" s="88" t="s">
        <v>172</v>
      </c>
      <c r="C296" s="46">
        <v>320</v>
      </c>
      <c r="D296" s="88" t="s">
        <v>211</v>
      </c>
      <c r="E296" s="88"/>
      <c r="F296" s="88"/>
      <c r="G296" s="88" t="s">
        <v>1466</v>
      </c>
      <c r="H296" s="88" t="s">
        <v>212</v>
      </c>
      <c r="I296" s="88"/>
      <c r="J296" s="88" t="s">
        <v>36</v>
      </c>
      <c r="K296" s="88">
        <v>8</v>
      </c>
      <c r="L296" s="88" t="s">
        <v>62</v>
      </c>
      <c r="M296" s="88">
        <v>3</v>
      </c>
      <c r="N296" s="88" t="s">
        <v>111</v>
      </c>
      <c r="O296" s="88" t="s">
        <v>710</v>
      </c>
      <c r="P296" s="88" t="s">
        <v>43</v>
      </c>
      <c r="Q296" s="88">
        <v>0</v>
      </c>
      <c r="R296" s="88" t="s">
        <v>31</v>
      </c>
      <c r="S296" s="53"/>
      <c r="T296" s="53">
        <v>350000000</v>
      </c>
      <c r="U296" s="28">
        <f>+T296</f>
        <v>350000000</v>
      </c>
      <c r="V296" s="88" t="s">
        <v>32</v>
      </c>
      <c r="W296" s="88" t="s">
        <v>33</v>
      </c>
      <c r="X296" s="88" t="s">
        <v>573</v>
      </c>
      <c r="Y296" s="88">
        <v>3009133992</v>
      </c>
      <c r="Z296" s="123" t="s">
        <v>574</v>
      </c>
      <c r="AA296" s="88"/>
      <c r="AB296" s="88" t="s">
        <v>172</v>
      </c>
      <c r="AC296" s="88" t="s">
        <v>271</v>
      </c>
      <c r="AD296" s="88" t="s">
        <v>2206</v>
      </c>
      <c r="AE296" s="88"/>
      <c r="AF296" s="88"/>
    </row>
    <row r="297" spans="1:32" ht="224.25" hidden="1" customHeight="1" x14ac:dyDescent="0.25">
      <c r="A297" s="88" t="s">
        <v>630</v>
      </c>
      <c r="B297" s="88" t="s">
        <v>130</v>
      </c>
      <c r="C297" s="46">
        <v>321</v>
      </c>
      <c r="D297" s="88">
        <v>24141504</v>
      </c>
      <c r="E297" s="88"/>
      <c r="F297" s="88"/>
      <c r="G297" s="88" t="s">
        <v>1049</v>
      </c>
      <c r="H297" s="88" t="s">
        <v>173</v>
      </c>
      <c r="I297" s="88"/>
      <c r="J297" s="88" t="s">
        <v>53</v>
      </c>
      <c r="K297" s="88">
        <v>5</v>
      </c>
      <c r="L297" s="88" t="s">
        <v>144</v>
      </c>
      <c r="M297" s="88">
        <v>2</v>
      </c>
      <c r="N297" s="88" t="s">
        <v>95</v>
      </c>
      <c r="O297" s="88" t="s">
        <v>705</v>
      </c>
      <c r="P297" s="88" t="s">
        <v>43</v>
      </c>
      <c r="Q297" s="88">
        <v>0</v>
      </c>
      <c r="R297" s="88" t="s">
        <v>31</v>
      </c>
      <c r="S297" s="53">
        <v>0</v>
      </c>
      <c r="T297" s="53">
        <v>80000000</v>
      </c>
      <c r="U297" s="28">
        <f>+T297</f>
        <v>80000000</v>
      </c>
      <c r="V297" s="88" t="s">
        <v>32</v>
      </c>
      <c r="W297" s="88" t="s">
        <v>33</v>
      </c>
      <c r="X297" s="88" t="s">
        <v>776</v>
      </c>
      <c r="Y297" s="89">
        <v>3009133992</v>
      </c>
      <c r="Z297" s="123" t="s">
        <v>745</v>
      </c>
      <c r="AA297" s="88"/>
      <c r="AB297" s="88" t="s">
        <v>130</v>
      </c>
      <c r="AC297" s="88" t="s">
        <v>633</v>
      </c>
      <c r="AD297" s="88" t="s">
        <v>1612</v>
      </c>
      <c r="AE297" s="88"/>
      <c r="AF297" s="88"/>
    </row>
    <row r="298" spans="1:32" ht="158.25" hidden="1" customHeight="1" x14ac:dyDescent="0.25">
      <c r="A298" s="88" t="s">
        <v>1351</v>
      </c>
      <c r="B298" s="88" t="s">
        <v>130</v>
      </c>
      <c r="C298" s="46">
        <v>322</v>
      </c>
      <c r="D298" s="88" t="s">
        <v>174</v>
      </c>
      <c r="E298" s="88"/>
      <c r="F298" s="88"/>
      <c r="G298" s="88" t="s">
        <v>637</v>
      </c>
      <c r="H298" s="88" t="s">
        <v>26</v>
      </c>
      <c r="I298" s="88" t="s">
        <v>1352</v>
      </c>
      <c r="J298" s="88" t="s">
        <v>27</v>
      </c>
      <c r="K298" s="88">
        <v>1</v>
      </c>
      <c r="L298" s="88" t="s">
        <v>53</v>
      </c>
      <c r="M298" s="88">
        <v>4</v>
      </c>
      <c r="N298" s="88" t="s">
        <v>29</v>
      </c>
      <c r="O298" s="88" t="s">
        <v>705</v>
      </c>
      <c r="P298" s="88" t="s">
        <v>43</v>
      </c>
      <c r="Q298" s="88">
        <v>0</v>
      </c>
      <c r="R298" s="88" t="s">
        <v>31</v>
      </c>
      <c r="S298" s="53">
        <v>8000000</v>
      </c>
      <c r="T298" s="53">
        <v>32000000</v>
      </c>
      <c r="U298" s="28">
        <v>32000000</v>
      </c>
      <c r="V298" s="88" t="s">
        <v>32</v>
      </c>
      <c r="W298" s="88" t="s">
        <v>33</v>
      </c>
      <c r="X298" s="88" t="s">
        <v>156</v>
      </c>
      <c r="Y298" s="89">
        <v>3009133992</v>
      </c>
      <c r="Z298" s="123" t="s">
        <v>157</v>
      </c>
      <c r="AA298" s="88"/>
      <c r="AB298" s="88" t="s">
        <v>130</v>
      </c>
      <c r="AC298" s="88" t="s">
        <v>270</v>
      </c>
      <c r="AD298" s="88" t="s">
        <v>248</v>
      </c>
      <c r="AE298" s="88"/>
      <c r="AF298" s="88"/>
    </row>
    <row r="299" spans="1:32" ht="159" hidden="1" customHeight="1" x14ac:dyDescent="0.25">
      <c r="A299" s="7" t="s">
        <v>631</v>
      </c>
      <c r="B299" s="7" t="s">
        <v>130</v>
      </c>
      <c r="C299" s="8">
        <v>323</v>
      </c>
      <c r="D299" s="7" t="s">
        <v>174</v>
      </c>
      <c r="E299" s="7"/>
      <c r="F299" s="7"/>
      <c r="G299" s="7" t="s">
        <v>1050</v>
      </c>
      <c r="H299" s="7" t="s">
        <v>26</v>
      </c>
      <c r="I299" s="7" t="s">
        <v>41</v>
      </c>
      <c r="J299" s="7" t="s">
        <v>53</v>
      </c>
      <c r="K299" s="7">
        <v>5</v>
      </c>
      <c r="L299" s="7" t="s">
        <v>39</v>
      </c>
      <c r="M299" s="7">
        <v>4</v>
      </c>
      <c r="N299" s="7" t="s">
        <v>29</v>
      </c>
      <c r="O299" s="7" t="s">
        <v>705</v>
      </c>
      <c r="P299" s="7" t="s">
        <v>43</v>
      </c>
      <c r="Q299" s="7">
        <v>0</v>
      </c>
      <c r="R299" s="7" t="s">
        <v>31</v>
      </c>
      <c r="S299" s="56">
        <v>9500000</v>
      </c>
      <c r="T299" s="56">
        <f>+M299*S299</f>
        <v>38000000</v>
      </c>
      <c r="U299" s="60">
        <f>+T299</f>
        <v>38000000</v>
      </c>
      <c r="V299" s="7" t="s">
        <v>32</v>
      </c>
      <c r="W299" s="7" t="s">
        <v>33</v>
      </c>
      <c r="X299" s="7" t="s">
        <v>156</v>
      </c>
      <c r="Y299" s="17">
        <v>3009133992</v>
      </c>
      <c r="Z299" s="24" t="s">
        <v>157</v>
      </c>
      <c r="AA299" s="7"/>
      <c r="AB299" s="7" t="s">
        <v>130</v>
      </c>
      <c r="AC299" s="7" t="s">
        <v>253</v>
      </c>
      <c r="AD299" s="7" t="s">
        <v>1637</v>
      </c>
      <c r="AE299" s="7"/>
      <c r="AF299" s="7"/>
    </row>
    <row r="300" spans="1:32" ht="161.25" hidden="1" customHeight="1" x14ac:dyDescent="0.25">
      <c r="A300" s="7" t="s">
        <v>632</v>
      </c>
      <c r="B300" s="7" t="s">
        <v>130</v>
      </c>
      <c r="C300" s="8">
        <v>324</v>
      </c>
      <c r="D300" s="7" t="s">
        <v>174</v>
      </c>
      <c r="E300" s="7"/>
      <c r="F300" s="7"/>
      <c r="G300" s="7" t="s">
        <v>1051</v>
      </c>
      <c r="H300" s="7" t="s">
        <v>26</v>
      </c>
      <c r="I300" s="7" t="s">
        <v>41</v>
      </c>
      <c r="J300" s="7" t="s">
        <v>53</v>
      </c>
      <c r="K300" s="7">
        <v>5</v>
      </c>
      <c r="L300" s="7" t="s">
        <v>39</v>
      </c>
      <c r="M300" s="7">
        <v>4</v>
      </c>
      <c r="N300" s="7" t="s">
        <v>29</v>
      </c>
      <c r="O300" s="7" t="s">
        <v>705</v>
      </c>
      <c r="P300" s="7" t="s">
        <v>43</v>
      </c>
      <c r="Q300" s="7">
        <v>0</v>
      </c>
      <c r="R300" s="7" t="s">
        <v>31</v>
      </c>
      <c r="S300" s="56">
        <v>9500000</v>
      </c>
      <c r="T300" s="56">
        <f>+M300*S300</f>
        <v>38000000</v>
      </c>
      <c r="U300" s="60">
        <f>+T300</f>
        <v>38000000</v>
      </c>
      <c r="V300" s="7" t="s">
        <v>32</v>
      </c>
      <c r="W300" s="7" t="s">
        <v>33</v>
      </c>
      <c r="X300" s="7" t="s">
        <v>156</v>
      </c>
      <c r="Y300" s="17">
        <v>3009133992</v>
      </c>
      <c r="Z300" s="24" t="s">
        <v>157</v>
      </c>
      <c r="AA300" s="7"/>
      <c r="AB300" s="7" t="s">
        <v>130</v>
      </c>
      <c r="AC300" s="7" t="s">
        <v>253</v>
      </c>
      <c r="AD300" s="7" t="s">
        <v>1637</v>
      </c>
      <c r="AE300" s="7"/>
      <c r="AF300" s="7"/>
    </row>
    <row r="301" spans="1:32" ht="229.5" hidden="1" customHeight="1" x14ac:dyDescent="0.25">
      <c r="A301" s="88" t="s">
        <v>1353</v>
      </c>
      <c r="B301" s="88" t="s">
        <v>130</v>
      </c>
      <c r="C301" s="46">
        <v>325</v>
      </c>
      <c r="D301" s="88">
        <v>80161500</v>
      </c>
      <c r="E301" s="88"/>
      <c r="F301" s="88"/>
      <c r="G301" s="88" t="s">
        <v>637</v>
      </c>
      <c r="H301" s="88" t="s">
        <v>26</v>
      </c>
      <c r="I301" s="88" t="s">
        <v>1354</v>
      </c>
      <c r="J301" s="88" t="s">
        <v>27</v>
      </c>
      <c r="K301" s="88">
        <v>1</v>
      </c>
      <c r="L301" s="88" t="s">
        <v>53</v>
      </c>
      <c r="M301" s="88">
        <v>4</v>
      </c>
      <c r="N301" s="88" t="s">
        <v>29</v>
      </c>
      <c r="O301" s="88" t="s">
        <v>705</v>
      </c>
      <c r="P301" s="88" t="s">
        <v>43</v>
      </c>
      <c r="Q301" s="88">
        <v>0</v>
      </c>
      <c r="R301" s="88" t="s">
        <v>31</v>
      </c>
      <c r="S301" s="53">
        <v>4000000</v>
      </c>
      <c r="T301" s="53">
        <v>16000000</v>
      </c>
      <c r="U301" s="28">
        <v>16000000</v>
      </c>
      <c r="V301" s="88" t="s">
        <v>32</v>
      </c>
      <c r="W301" s="88" t="s">
        <v>33</v>
      </c>
      <c r="X301" s="88" t="s">
        <v>156</v>
      </c>
      <c r="Y301" s="89">
        <v>3009133992</v>
      </c>
      <c r="Z301" s="123" t="s">
        <v>157</v>
      </c>
      <c r="AA301" s="88"/>
      <c r="AB301" s="88" t="s">
        <v>130</v>
      </c>
      <c r="AC301" s="88" t="s">
        <v>270</v>
      </c>
      <c r="AD301" s="88" t="s">
        <v>248</v>
      </c>
      <c r="AE301" s="88"/>
      <c r="AF301" s="88"/>
    </row>
    <row r="302" spans="1:32" s="139" customFormat="1" ht="132" hidden="1" x14ac:dyDescent="0.25">
      <c r="A302" s="12" t="s">
        <v>720</v>
      </c>
      <c r="B302" s="12" t="s">
        <v>106</v>
      </c>
      <c r="C302" s="13">
        <v>326</v>
      </c>
      <c r="D302" s="12" t="s">
        <v>718</v>
      </c>
      <c r="E302" s="12"/>
      <c r="F302" s="12"/>
      <c r="G302" s="12" t="s">
        <v>1549</v>
      </c>
      <c r="H302" s="12" t="s">
        <v>202</v>
      </c>
      <c r="I302" s="12" t="s">
        <v>76</v>
      </c>
      <c r="J302" s="12" t="s">
        <v>53</v>
      </c>
      <c r="K302" s="12">
        <v>5</v>
      </c>
      <c r="L302" s="12" t="s">
        <v>62</v>
      </c>
      <c r="M302" s="12">
        <v>4</v>
      </c>
      <c r="N302" s="12" t="s">
        <v>208</v>
      </c>
      <c r="O302" s="12" t="s">
        <v>708</v>
      </c>
      <c r="P302" s="12" t="s">
        <v>43</v>
      </c>
      <c r="Q302" s="12">
        <v>0</v>
      </c>
      <c r="R302" s="12" t="s">
        <v>57</v>
      </c>
      <c r="S302" s="61"/>
      <c r="T302" s="61">
        <v>640575000</v>
      </c>
      <c r="U302" s="61">
        <v>640575000</v>
      </c>
      <c r="V302" s="12" t="s">
        <v>32</v>
      </c>
      <c r="W302" s="12" t="s">
        <v>33</v>
      </c>
      <c r="X302" s="12" t="s">
        <v>699</v>
      </c>
      <c r="Y302" s="12">
        <v>3009133992</v>
      </c>
      <c r="Z302" s="20" t="s">
        <v>239</v>
      </c>
      <c r="AA302" s="12"/>
      <c r="AB302" s="12" t="s">
        <v>106</v>
      </c>
      <c r="AC302" s="12" t="s">
        <v>570</v>
      </c>
      <c r="AD302" s="12" t="s">
        <v>2185</v>
      </c>
      <c r="AE302" s="12"/>
      <c r="AF302" s="12"/>
    </row>
    <row r="303" spans="1:32" ht="164.25" hidden="1" customHeight="1" x14ac:dyDescent="0.25">
      <c r="A303" s="7" t="s">
        <v>722</v>
      </c>
      <c r="B303" s="7" t="s">
        <v>106</v>
      </c>
      <c r="C303" s="8">
        <v>328</v>
      </c>
      <c r="D303" s="7" t="s">
        <v>719</v>
      </c>
      <c r="E303" s="7"/>
      <c r="F303" s="7"/>
      <c r="G303" s="7" t="s">
        <v>1052</v>
      </c>
      <c r="H303" s="7" t="s">
        <v>175</v>
      </c>
      <c r="I303" s="7" t="s">
        <v>76</v>
      </c>
      <c r="J303" s="7" t="s">
        <v>42</v>
      </c>
      <c r="K303" s="7">
        <v>3</v>
      </c>
      <c r="L303" s="7" t="s">
        <v>28</v>
      </c>
      <c r="M303" s="7">
        <v>10</v>
      </c>
      <c r="N303" s="7" t="s">
        <v>208</v>
      </c>
      <c r="O303" s="7" t="s">
        <v>708</v>
      </c>
      <c r="P303" s="9" t="s">
        <v>310</v>
      </c>
      <c r="Q303" s="7">
        <v>1</v>
      </c>
      <c r="R303" s="7" t="s">
        <v>31</v>
      </c>
      <c r="S303" s="56"/>
      <c r="T303" s="56">
        <v>208480872</v>
      </c>
      <c r="U303" s="60">
        <v>208480872</v>
      </c>
      <c r="V303" s="7" t="s">
        <v>32</v>
      </c>
      <c r="W303" s="7" t="s">
        <v>33</v>
      </c>
      <c r="X303" s="7" t="s">
        <v>234</v>
      </c>
      <c r="Y303" s="7">
        <v>3009133992</v>
      </c>
      <c r="Z303" s="24" t="s">
        <v>249</v>
      </c>
      <c r="AA303" s="7"/>
      <c r="AB303" s="7" t="s">
        <v>106</v>
      </c>
      <c r="AC303" s="7" t="s">
        <v>176</v>
      </c>
      <c r="AD303" s="7" t="s">
        <v>1440</v>
      </c>
      <c r="AE303" s="7"/>
      <c r="AF303" s="7"/>
    </row>
    <row r="304" spans="1:32" ht="99" hidden="1" customHeight="1" x14ac:dyDescent="0.25">
      <c r="A304" s="7" t="s">
        <v>723</v>
      </c>
      <c r="B304" s="7" t="s">
        <v>106</v>
      </c>
      <c r="C304" s="8">
        <v>329</v>
      </c>
      <c r="D304" s="7">
        <v>80131502</v>
      </c>
      <c r="E304" s="7"/>
      <c r="F304" s="7"/>
      <c r="G304" s="7" t="s">
        <v>1053</v>
      </c>
      <c r="H304" s="7" t="s">
        <v>179</v>
      </c>
      <c r="I304" s="7"/>
      <c r="J304" s="7" t="s">
        <v>58</v>
      </c>
      <c r="K304" s="7">
        <v>4</v>
      </c>
      <c r="L304" s="7" t="s">
        <v>28</v>
      </c>
      <c r="M304" s="7">
        <v>8</v>
      </c>
      <c r="N304" s="7" t="s">
        <v>29</v>
      </c>
      <c r="O304" s="7" t="s">
        <v>705</v>
      </c>
      <c r="P304" s="7" t="s">
        <v>43</v>
      </c>
      <c r="Q304" s="7">
        <v>0</v>
      </c>
      <c r="R304" s="7" t="s">
        <v>31</v>
      </c>
      <c r="S304" s="56">
        <f>+T304/8</f>
        <v>375000</v>
      </c>
      <c r="T304" s="56">
        <v>3000000</v>
      </c>
      <c r="U304" s="60">
        <f>+T304</f>
        <v>3000000</v>
      </c>
      <c r="V304" s="7" t="s">
        <v>32</v>
      </c>
      <c r="W304" s="7" t="s">
        <v>33</v>
      </c>
      <c r="X304" s="7" t="s">
        <v>1588</v>
      </c>
      <c r="Y304" s="17">
        <v>3009133992</v>
      </c>
      <c r="Z304" s="24" t="s">
        <v>772</v>
      </c>
      <c r="AA304" s="7"/>
      <c r="AB304" s="7" t="s">
        <v>106</v>
      </c>
      <c r="AC304" s="7" t="s">
        <v>274</v>
      </c>
      <c r="AD304" s="7" t="s">
        <v>1760</v>
      </c>
      <c r="AE304" s="7"/>
      <c r="AF304" s="7"/>
    </row>
    <row r="305" spans="1:16383" ht="240" hidden="1" customHeight="1" x14ac:dyDescent="0.25">
      <c r="A305" s="88" t="s">
        <v>1355</v>
      </c>
      <c r="B305" s="88" t="s">
        <v>96</v>
      </c>
      <c r="C305" s="46">
        <v>330</v>
      </c>
      <c r="D305" s="88" t="s">
        <v>107</v>
      </c>
      <c r="E305" s="88"/>
      <c r="F305" s="88"/>
      <c r="G305" s="88" t="s">
        <v>373</v>
      </c>
      <c r="H305" s="88" t="s">
        <v>26</v>
      </c>
      <c r="I305" s="88" t="s">
        <v>374</v>
      </c>
      <c r="J305" s="88" t="s">
        <v>27</v>
      </c>
      <c r="K305" s="88">
        <v>1</v>
      </c>
      <c r="L305" s="88" t="s">
        <v>28</v>
      </c>
      <c r="M305" s="88">
        <v>11</v>
      </c>
      <c r="N305" s="88" t="s">
        <v>29</v>
      </c>
      <c r="O305" s="88" t="s">
        <v>705</v>
      </c>
      <c r="P305" s="88" t="s">
        <v>43</v>
      </c>
      <c r="Q305" s="88">
        <v>0</v>
      </c>
      <c r="R305" s="88" t="s">
        <v>57</v>
      </c>
      <c r="S305" s="53">
        <v>11000000</v>
      </c>
      <c r="T305" s="53">
        <v>121000000</v>
      </c>
      <c r="U305" s="28">
        <v>121000000</v>
      </c>
      <c r="V305" s="88" t="s">
        <v>32</v>
      </c>
      <c r="W305" s="3" t="s">
        <v>33</v>
      </c>
      <c r="X305" s="88" t="s">
        <v>97</v>
      </c>
      <c r="Y305" s="89">
        <v>3009133992</v>
      </c>
      <c r="Z305" s="123" t="s">
        <v>98</v>
      </c>
      <c r="AA305" s="88"/>
      <c r="AB305" s="88" t="s">
        <v>96</v>
      </c>
      <c r="AC305" s="88" t="s">
        <v>571</v>
      </c>
      <c r="AD305" s="88" t="s">
        <v>1356</v>
      </c>
      <c r="AE305" s="88"/>
      <c r="AF305" s="88"/>
    </row>
    <row r="306" spans="1:16383" ht="162.75" hidden="1" customHeight="1" x14ac:dyDescent="0.25">
      <c r="A306" s="7" t="s">
        <v>748</v>
      </c>
      <c r="B306" s="7" t="s">
        <v>37</v>
      </c>
      <c r="C306" s="8">
        <v>331</v>
      </c>
      <c r="D306" s="8">
        <v>80161500</v>
      </c>
      <c r="E306" s="7"/>
      <c r="F306" s="7"/>
      <c r="G306" s="7" t="s">
        <v>777</v>
      </c>
      <c r="H306" s="7" t="s">
        <v>256</v>
      </c>
      <c r="I306" s="7" t="s">
        <v>731</v>
      </c>
      <c r="J306" s="7" t="s">
        <v>53</v>
      </c>
      <c r="K306" s="7">
        <v>5</v>
      </c>
      <c r="L306" s="7" t="s">
        <v>39</v>
      </c>
      <c r="M306" s="7">
        <v>4</v>
      </c>
      <c r="N306" s="7" t="s">
        <v>29</v>
      </c>
      <c r="O306" s="7" t="s">
        <v>705</v>
      </c>
      <c r="P306" s="7" t="s">
        <v>43</v>
      </c>
      <c r="Q306" s="7">
        <v>0</v>
      </c>
      <c r="R306" s="7" t="s">
        <v>31</v>
      </c>
      <c r="S306" s="56">
        <v>4000000</v>
      </c>
      <c r="T306" s="56">
        <f>+M306*S306</f>
        <v>16000000</v>
      </c>
      <c r="U306" s="60">
        <f>+T306</f>
        <v>16000000</v>
      </c>
      <c r="V306" s="7" t="s">
        <v>32</v>
      </c>
      <c r="W306" s="9" t="s">
        <v>33</v>
      </c>
      <c r="X306" s="7" t="s">
        <v>38</v>
      </c>
      <c r="Y306" s="17">
        <v>3009133992</v>
      </c>
      <c r="Z306" s="24" t="s">
        <v>259</v>
      </c>
      <c r="AA306" s="7"/>
      <c r="AB306" s="7" t="s">
        <v>37</v>
      </c>
      <c r="AC306" s="7" t="s">
        <v>253</v>
      </c>
      <c r="AD306" s="7" t="s">
        <v>1831</v>
      </c>
      <c r="AE306" s="7"/>
      <c r="AF306" s="7"/>
    </row>
    <row r="307" spans="1:16383" ht="256.5" hidden="1" customHeight="1" x14ac:dyDescent="0.25">
      <c r="A307" s="88" t="s">
        <v>1357</v>
      </c>
      <c r="B307" s="88" t="s">
        <v>37</v>
      </c>
      <c r="C307" s="46">
        <v>332</v>
      </c>
      <c r="D307" s="88" t="s">
        <v>656</v>
      </c>
      <c r="E307" s="88"/>
      <c r="F307" s="88"/>
      <c r="G307" s="88" t="s">
        <v>778</v>
      </c>
      <c r="H307" s="88" t="s">
        <v>256</v>
      </c>
      <c r="I307" s="88" t="s">
        <v>1358</v>
      </c>
      <c r="J307" s="88" t="s">
        <v>50</v>
      </c>
      <c r="K307" s="88">
        <v>2</v>
      </c>
      <c r="L307" s="88" t="s">
        <v>144</v>
      </c>
      <c r="M307" s="88">
        <v>4</v>
      </c>
      <c r="N307" s="88" t="s">
        <v>29</v>
      </c>
      <c r="O307" s="88" t="s">
        <v>705</v>
      </c>
      <c r="P307" s="88" t="s">
        <v>43</v>
      </c>
      <c r="Q307" s="88">
        <v>0</v>
      </c>
      <c r="R307" s="88" t="s">
        <v>31</v>
      </c>
      <c r="S307" s="53">
        <v>4000000</v>
      </c>
      <c r="T307" s="53">
        <v>16000000</v>
      </c>
      <c r="U307" s="28">
        <v>16000000</v>
      </c>
      <c r="V307" s="88" t="s">
        <v>32</v>
      </c>
      <c r="W307" s="3" t="s">
        <v>33</v>
      </c>
      <c r="X307" s="88" t="s">
        <v>38</v>
      </c>
      <c r="Y307" s="89">
        <v>3009133992</v>
      </c>
      <c r="Z307" s="123" t="s">
        <v>259</v>
      </c>
      <c r="AA307" s="88"/>
      <c r="AB307" s="88" t="s">
        <v>37</v>
      </c>
      <c r="AC307" s="88" t="s">
        <v>253</v>
      </c>
      <c r="AD307" s="88" t="s">
        <v>732</v>
      </c>
      <c r="AE307" s="88"/>
      <c r="AF307" s="88"/>
    </row>
    <row r="308" spans="1:16383" ht="266.25" hidden="1" customHeight="1" x14ac:dyDescent="0.25">
      <c r="A308" s="88" t="s">
        <v>1359</v>
      </c>
      <c r="B308" s="88" t="s">
        <v>48</v>
      </c>
      <c r="C308" s="46">
        <v>333</v>
      </c>
      <c r="D308" s="88">
        <v>80161504</v>
      </c>
      <c r="E308" s="88"/>
      <c r="F308" s="88"/>
      <c r="G308" s="88" t="s">
        <v>779</v>
      </c>
      <c r="H308" s="88" t="s">
        <v>1360</v>
      </c>
      <c r="I308" s="88" t="s">
        <v>41</v>
      </c>
      <c r="J308" s="88" t="s">
        <v>50</v>
      </c>
      <c r="K308" s="88">
        <v>2</v>
      </c>
      <c r="L308" s="88" t="s">
        <v>28</v>
      </c>
      <c r="M308" s="88">
        <v>10.5</v>
      </c>
      <c r="N308" s="88" t="s">
        <v>29</v>
      </c>
      <c r="O308" s="88" t="s">
        <v>705</v>
      </c>
      <c r="P308" s="88" t="s">
        <v>30</v>
      </c>
      <c r="Q308" s="88">
        <v>1</v>
      </c>
      <c r="R308" s="88" t="s">
        <v>57</v>
      </c>
      <c r="S308" s="53">
        <v>2500000</v>
      </c>
      <c r="T308" s="53">
        <v>26250000</v>
      </c>
      <c r="U308" s="28">
        <v>26250000</v>
      </c>
      <c r="V308" s="88" t="s">
        <v>32</v>
      </c>
      <c r="W308" s="3" t="s">
        <v>33</v>
      </c>
      <c r="X308" s="88" t="s">
        <v>38</v>
      </c>
      <c r="Y308" s="89">
        <v>3009133992</v>
      </c>
      <c r="Z308" s="123" t="s">
        <v>259</v>
      </c>
      <c r="AA308" s="88"/>
      <c r="AB308" s="88" t="s">
        <v>48</v>
      </c>
      <c r="AC308" s="88" t="s">
        <v>569</v>
      </c>
      <c r="AD308" s="88" t="s">
        <v>732</v>
      </c>
      <c r="AE308" s="88"/>
      <c r="AF308" s="88"/>
    </row>
    <row r="309" spans="1:16383" s="171" customFormat="1" ht="187.5" hidden="1" customHeight="1" x14ac:dyDescent="0.25">
      <c r="A309" s="88" t="s">
        <v>1361</v>
      </c>
      <c r="B309" s="88" t="s">
        <v>48</v>
      </c>
      <c r="C309" s="46">
        <v>334</v>
      </c>
      <c r="D309" s="88">
        <v>80161504</v>
      </c>
      <c r="E309" s="88"/>
      <c r="F309" s="88"/>
      <c r="G309" s="88" t="s">
        <v>780</v>
      </c>
      <c r="H309" s="88" t="s">
        <v>1360</v>
      </c>
      <c r="I309" s="88" t="s">
        <v>41</v>
      </c>
      <c r="J309" s="88" t="s">
        <v>50</v>
      </c>
      <c r="K309" s="88">
        <v>2</v>
      </c>
      <c r="L309" s="88" t="s">
        <v>28</v>
      </c>
      <c r="M309" s="88">
        <v>10.5</v>
      </c>
      <c r="N309" s="88" t="s">
        <v>29</v>
      </c>
      <c r="O309" s="88" t="s">
        <v>705</v>
      </c>
      <c r="P309" s="88" t="s">
        <v>30</v>
      </c>
      <c r="Q309" s="88">
        <v>1</v>
      </c>
      <c r="R309" s="88" t="s">
        <v>57</v>
      </c>
      <c r="S309" s="53">
        <v>2500000</v>
      </c>
      <c r="T309" s="53">
        <v>26250000</v>
      </c>
      <c r="U309" s="28">
        <v>26250000</v>
      </c>
      <c r="V309" s="88" t="s">
        <v>32</v>
      </c>
      <c r="W309" s="3" t="s">
        <v>33</v>
      </c>
      <c r="X309" s="88" t="s">
        <v>38</v>
      </c>
      <c r="Y309" s="89">
        <v>3009133992</v>
      </c>
      <c r="Z309" s="123" t="s">
        <v>259</v>
      </c>
      <c r="AA309" s="88"/>
      <c r="AB309" s="88" t="s">
        <v>48</v>
      </c>
      <c r="AC309" s="88" t="s">
        <v>569</v>
      </c>
      <c r="AD309" s="88" t="s">
        <v>732</v>
      </c>
      <c r="AE309" s="88"/>
      <c r="AF309" s="88"/>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c r="CN309" s="139"/>
      <c r="CO309" s="139"/>
      <c r="CP309" s="139"/>
      <c r="CQ309" s="139"/>
      <c r="CR309" s="139"/>
      <c r="CS309" s="139"/>
      <c r="CT309" s="139"/>
      <c r="CU309" s="139"/>
      <c r="CV309" s="139"/>
      <c r="CW309" s="139"/>
      <c r="CX309" s="139"/>
      <c r="CY309" s="139"/>
      <c r="CZ309" s="139"/>
      <c r="DA309" s="139"/>
      <c r="DB309" s="139"/>
      <c r="DC309" s="139"/>
      <c r="DD309" s="139"/>
      <c r="DE309" s="139"/>
      <c r="DF309" s="139"/>
      <c r="DG309" s="139"/>
      <c r="DH309" s="139"/>
      <c r="DI309" s="139"/>
      <c r="DJ309" s="139"/>
      <c r="DK309" s="139"/>
      <c r="DL309" s="139"/>
      <c r="DM309" s="139"/>
      <c r="DN309" s="139"/>
      <c r="DO309" s="139"/>
      <c r="DP309" s="139"/>
      <c r="DQ309" s="139"/>
      <c r="DR309" s="139"/>
      <c r="DS309" s="139"/>
      <c r="DT309" s="139"/>
      <c r="DU309" s="139"/>
      <c r="DV309" s="139"/>
      <c r="DW309" s="139"/>
      <c r="DX309" s="139"/>
      <c r="DY309" s="139"/>
      <c r="DZ309" s="139"/>
      <c r="EA309" s="139"/>
      <c r="EB309" s="139"/>
      <c r="EC309" s="139"/>
      <c r="ED309" s="139"/>
      <c r="EE309" s="139"/>
      <c r="EF309" s="139"/>
      <c r="EG309" s="139"/>
      <c r="EH309" s="139"/>
      <c r="EI309" s="139"/>
      <c r="EJ309" s="139"/>
      <c r="EK309" s="139"/>
      <c r="EL309" s="139"/>
      <c r="EM309" s="139"/>
      <c r="EN309" s="139"/>
      <c r="EO309" s="139"/>
      <c r="EP309" s="139"/>
      <c r="EQ309" s="139"/>
      <c r="ER309" s="139"/>
      <c r="ES309" s="139"/>
      <c r="ET309" s="139"/>
      <c r="EU309" s="139"/>
      <c r="EV309" s="139"/>
      <c r="EW309" s="139"/>
      <c r="EX309" s="139"/>
      <c r="EY309" s="139"/>
      <c r="EZ309" s="139"/>
      <c r="FA309" s="139"/>
      <c r="FB309" s="139"/>
      <c r="FC309" s="139"/>
      <c r="FD309" s="139"/>
      <c r="FE309" s="139"/>
      <c r="FF309" s="139"/>
      <c r="FG309" s="139"/>
      <c r="FH309" s="139"/>
      <c r="FI309" s="139"/>
      <c r="FJ309" s="139"/>
      <c r="FK309" s="139"/>
      <c r="FL309" s="139"/>
      <c r="FM309" s="139"/>
      <c r="FN309" s="139"/>
      <c r="FO309" s="139"/>
      <c r="FP309" s="139"/>
      <c r="FQ309" s="139"/>
      <c r="FR309" s="139"/>
      <c r="FS309" s="139"/>
      <c r="FT309" s="139"/>
      <c r="FU309" s="139"/>
      <c r="FV309" s="139"/>
      <c r="FW309" s="139"/>
      <c r="FX309" s="139"/>
      <c r="FY309" s="139"/>
      <c r="FZ309" s="139"/>
      <c r="GA309" s="139"/>
      <c r="GB309" s="139"/>
      <c r="GC309" s="139"/>
      <c r="GD309" s="139"/>
      <c r="GE309" s="139"/>
      <c r="GF309" s="139"/>
      <c r="GG309" s="139"/>
      <c r="GH309" s="139"/>
      <c r="GI309" s="139"/>
      <c r="GJ309" s="139"/>
      <c r="GK309" s="139"/>
      <c r="GL309" s="139"/>
      <c r="GM309" s="139"/>
      <c r="GN309" s="139"/>
      <c r="GO309" s="139"/>
      <c r="GP309" s="139"/>
      <c r="GQ309" s="139"/>
      <c r="GR309" s="139"/>
      <c r="GS309" s="139"/>
      <c r="GT309" s="139"/>
      <c r="GU309" s="139"/>
      <c r="GV309" s="139"/>
      <c r="GW309" s="139"/>
      <c r="GX309" s="139"/>
      <c r="GY309" s="139"/>
      <c r="GZ309" s="139"/>
      <c r="HA309" s="139"/>
      <c r="HB309" s="139"/>
      <c r="HC309" s="139"/>
      <c r="HD309" s="139"/>
      <c r="HE309" s="139"/>
      <c r="HF309" s="139"/>
      <c r="HG309" s="139"/>
      <c r="HH309" s="139"/>
      <c r="HI309" s="139"/>
      <c r="HJ309" s="139"/>
      <c r="HK309" s="139"/>
      <c r="HL309" s="139"/>
      <c r="HM309" s="139"/>
      <c r="HN309" s="139"/>
      <c r="HO309" s="139"/>
      <c r="HP309" s="139"/>
      <c r="HQ309" s="139"/>
      <c r="HR309" s="139"/>
      <c r="HS309" s="139"/>
      <c r="HT309" s="139"/>
      <c r="HU309" s="139"/>
      <c r="HV309" s="139"/>
      <c r="HW309" s="139"/>
      <c r="HX309" s="139"/>
      <c r="HY309" s="139"/>
      <c r="HZ309" s="139"/>
      <c r="IA309" s="139"/>
      <c r="IB309" s="139"/>
      <c r="IC309" s="139"/>
      <c r="ID309" s="139"/>
      <c r="IE309" s="139"/>
      <c r="IF309" s="139"/>
      <c r="IG309" s="139"/>
      <c r="IH309" s="139"/>
      <c r="II309" s="139"/>
      <c r="IJ309" s="139"/>
      <c r="IK309" s="139"/>
      <c r="IL309" s="139"/>
      <c r="IM309" s="139"/>
      <c r="IN309" s="139"/>
      <c r="IO309" s="139"/>
      <c r="IP309" s="139"/>
      <c r="IQ309" s="139"/>
      <c r="IR309" s="139"/>
      <c r="IS309" s="139"/>
      <c r="IT309" s="139"/>
      <c r="IU309" s="139"/>
      <c r="IV309" s="139"/>
      <c r="IW309" s="139"/>
      <c r="IX309" s="139"/>
      <c r="IY309" s="139"/>
      <c r="IZ309" s="139"/>
      <c r="JA309" s="139"/>
      <c r="JB309" s="139"/>
      <c r="JC309" s="139"/>
      <c r="JD309" s="139"/>
      <c r="JE309" s="139"/>
      <c r="JF309" s="139"/>
      <c r="JG309" s="139"/>
      <c r="JH309" s="139"/>
      <c r="JI309" s="139"/>
      <c r="JJ309" s="139"/>
      <c r="JK309" s="139"/>
      <c r="JL309" s="139"/>
      <c r="JM309" s="139"/>
      <c r="JN309" s="139"/>
      <c r="JO309" s="139"/>
      <c r="JP309" s="139"/>
      <c r="JQ309" s="139"/>
      <c r="JR309" s="139"/>
      <c r="JS309" s="139"/>
      <c r="JT309" s="139"/>
      <c r="JU309" s="139"/>
      <c r="JV309" s="139"/>
      <c r="JW309" s="139"/>
      <c r="JX309" s="139"/>
      <c r="JY309" s="139"/>
      <c r="JZ309" s="139"/>
      <c r="KA309" s="139"/>
      <c r="KB309" s="139"/>
      <c r="KC309" s="139"/>
      <c r="KD309" s="139"/>
      <c r="KE309" s="139"/>
      <c r="KF309" s="139"/>
      <c r="KG309" s="139"/>
      <c r="KH309" s="139"/>
      <c r="KI309" s="139"/>
      <c r="KJ309" s="139"/>
      <c r="KK309" s="139"/>
      <c r="KL309" s="139"/>
      <c r="KM309" s="139"/>
      <c r="KN309" s="139"/>
      <c r="KO309" s="139"/>
      <c r="KP309" s="139"/>
      <c r="KQ309" s="139"/>
      <c r="KR309" s="139"/>
      <c r="KS309" s="139"/>
      <c r="KT309" s="139"/>
      <c r="KU309" s="139"/>
      <c r="KV309" s="139"/>
      <c r="KW309" s="139"/>
      <c r="KX309" s="139"/>
      <c r="KY309" s="139"/>
      <c r="KZ309" s="139"/>
      <c r="LA309" s="139"/>
      <c r="LB309" s="139"/>
      <c r="LC309" s="139"/>
      <c r="LD309" s="139"/>
      <c r="LE309" s="139"/>
      <c r="LF309" s="139"/>
      <c r="LG309" s="139"/>
      <c r="LH309" s="139"/>
      <c r="LI309" s="139"/>
      <c r="LJ309" s="139"/>
      <c r="LK309" s="139"/>
      <c r="LL309" s="139"/>
      <c r="LM309" s="139"/>
      <c r="LN309" s="139"/>
      <c r="LO309" s="139"/>
      <c r="LP309" s="139"/>
      <c r="LQ309" s="139"/>
      <c r="LR309" s="139"/>
      <c r="LS309" s="139"/>
      <c r="LT309" s="139"/>
      <c r="LU309" s="139"/>
      <c r="LV309" s="139"/>
      <c r="LW309" s="139"/>
      <c r="LX309" s="139"/>
      <c r="LY309" s="139"/>
      <c r="LZ309" s="139"/>
      <c r="MA309" s="139"/>
      <c r="MB309" s="139"/>
      <c r="MC309" s="139"/>
      <c r="MD309" s="139"/>
      <c r="ME309" s="139"/>
      <c r="MF309" s="139"/>
      <c r="MG309" s="139"/>
      <c r="MH309" s="139"/>
      <c r="MI309" s="139"/>
      <c r="MJ309" s="139"/>
      <c r="MK309" s="139"/>
      <c r="ML309" s="139"/>
      <c r="MM309" s="139"/>
      <c r="MN309" s="139"/>
      <c r="MO309" s="139"/>
      <c r="MP309" s="139"/>
      <c r="MQ309" s="139"/>
      <c r="MR309" s="139"/>
      <c r="MS309" s="139"/>
      <c r="MT309" s="139"/>
      <c r="MU309" s="139"/>
      <c r="MV309" s="139"/>
      <c r="MW309" s="139"/>
      <c r="MX309" s="139"/>
      <c r="MY309" s="139"/>
      <c r="MZ309" s="139"/>
      <c r="NA309" s="139"/>
      <c r="NB309" s="139"/>
      <c r="NC309" s="139"/>
      <c r="ND309" s="139"/>
      <c r="NE309" s="139"/>
      <c r="NF309" s="139"/>
      <c r="NG309" s="139"/>
      <c r="NH309" s="139"/>
      <c r="NI309" s="139"/>
      <c r="NJ309" s="139"/>
      <c r="NK309" s="139"/>
      <c r="NL309" s="139"/>
      <c r="NM309" s="139"/>
      <c r="NN309" s="139"/>
      <c r="NO309" s="139"/>
      <c r="NP309" s="139"/>
      <c r="NQ309" s="139"/>
      <c r="NR309" s="139"/>
      <c r="NS309" s="139"/>
      <c r="NT309" s="139"/>
      <c r="NU309" s="139"/>
      <c r="NV309" s="139"/>
      <c r="NW309" s="139"/>
      <c r="NX309" s="139"/>
      <c r="NY309" s="139"/>
      <c r="NZ309" s="139"/>
      <c r="OA309" s="139"/>
      <c r="OB309" s="139"/>
      <c r="OC309" s="139"/>
      <c r="OD309" s="139"/>
      <c r="OE309" s="139"/>
      <c r="OF309" s="139"/>
      <c r="OG309" s="139"/>
      <c r="OH309" s="139"/>
      <c r="OI309" s="139"/>
      <c r="OJ309" s="139"/>
      <c r="OK309" s="139"/>
      <c r="OL309" s="139"/>
      <c r="OM309" s="139"/>
      <c r="ON309" s="139"/>
      <c r="OO309" s="139"/>
      <c r="OP309" s="139"/>
      <c r="OQ309" s="139"/>
      <c r="OR309" s="139"/>
      <c r="OS309" s="139"/>
      <c r="OT309" s="139"/>
      <c r="OU309" s="139"/>
      <c r="OV309" s="139"/>
      <c r="OW309" s="139"/>
      <c r="OX309" s="139"/>
      <c r="OY309" s="139"/>
      <c r="OZ309" s="139"/>
      <c r="PA309" s="139"/>
      <c r="PB309" s="139"/>
      <c r="PC309" s="139"/>
      <c r="PD309" s="139"/>
      <c r="PE309" s="139"/>
      <c r="PF309" s="139"/>
      <c r="PG309" s="139"/>
      <c r="PH309" s="139"/>
      <c r="PI309" s="139"/>
      <c r="PJ309" s="139"/>
      <c r="PK309" s="139"/>
      <c r="PL309" s="139"/>
      <c r="PM309" s="139"/>
      <c r="PN309" s="139"/>
      <c r="PO309" s="139"/>
      <c r="PP309" s="139"/>
      <c r="PQ309" s="139"/>
      <c r="PR309" s="139"/>
      <c r="PS309" s="139"/>
      <c r="PT309" s="139"/>
      <c r="PU309" s="139"/>
      <c r="PV309" s="139"/>
      <c r="PW309" s="139"/>
      <c r="PX309" s="139"/>
      <c r="PY309" s="139"/>
      <c r="PZ309" s="139"/>
      <c r="QA309" s="139"/>
      <c r="QB309" s="139"/>
      <c r="QC309" s="139"/>
      <c r="QD309" s="139"/>
      <c r="QE309" s="139"/>
      <c r="QF309" s="139"/>
      <c r="QG309" s="139"/>
      <c r="QH309" s="139"/>
      <c r="QI309" s="139"/>
      <c r="QJ309" s="139"/>
      <c r="QK309" s="139"/>
      <c r="QL309" s="139"/>
      <c r="QM309" s="139"/>
      <c r="QN309" s="139"/>
      <c r="QO309" s="139"/>
      <c r="QP309" s="139"/>
      <c r="QQ309" s="139"/>
      <c r="QR309" s="139"/>
      <c r="QS309" s="139"/>
      <c r="QT309" s="139"/>
      <c r="QU309" s="139"/>
      <c r="QV309" s="139"/>
      <c r="QW309" s="139"/>
      <c r="QX309" s="139"/>
      <c r="QY309" s="139"/>
      <c r="QZ309" s="139"/>
      <c r="RA309" s="139"/>
      <c r="RB309" s="139"/>
      <c r="RC309" s="139"/>
      <c r="RD309" s="139"/>
      <c r="RE309" s="139"/>
      <c r="RF309" s="139"/>
      <c r="RG309" s="139"/>
      <c r="RH309" s="139"/>
      <c r="RI309" s="139"/>
      <c r="RJ309" s="139"/>
      <c r="RK309" s="139"/>
      <c r="RL309" s="139"/>
      <c r="RM309" s="139"/>
      <c r="RN309" s="139"/>
      <c r="RO309" s="139"/>
      <c r="RP309" s="139"/>
      <c r="RQ309" s="139"/>
      <c r="RR309" s="139"/>
      <c r="RS309" s="139"/>
      <c r="RT309" s="139"/>
      <c r="RU309" s="139"/>
      <c r="RV309" s="139"/>
      <c r="RW309" s="139"/>
      <c r="RX309" s="139"/>
      <c r="RY309" s="139"/>
      <c r="RZ309" s="139"/>
      <c r="SA309" s="139"/>
      <c r="SB309" s="139"/>
      <c r="SC309" s="139"/>
      <c r="SD309" s="139"/>
      <c r="SE309" s="139"/>
      <c r="SF309" s="139"/>
      <c r="SG309" s="139"/>
      <c r="SH309" s="139"/>
      <c r="SI309" s="139"/>
      <c r="SJ309" s="139"/>
      <c r="SK309" s="139"/>
      <c r="SL309" s="139"/>
      <c r="SM309" s="139"/>
      <c r="SN309" s="139"/>
      <c r="SO309" s="139"/>
      <c r="SP309" s="139"/>
      <c r="SQ309" s="139"/>
      <c r="SR309" s="139"/>
      <c r="SS309" s="139"/>
      <c r="ST309" s="139"/>
      <c r="SU309" s="139"/>
      <c r="SV309" s="139"/>
      <c r="SW309" s="139"/>
      <c r="SX309" s="139"/>
      <c r="SY309" s="139"/>
      <c r="SZ309" s="139"/>
      <c r="TA309" s="139"/>
      <c r="TB309" s="139"/>
      <c r="TC309" s="139"/>
      <c r="TD309" s="139"/>
      <c r="TE309" s="139"/>
      <c r="TF309" s="139"/>
      <c r="TG309" s="139"/>
      <c r="TH309" s="139"/>
      <c r="TI309" s="139"/>
      <c r="TJ309" s="139"/>
      <c r="TK309" s="139"/>
      <c r="TL309" s="139"/>
      <c r="TM309" s="139"/>
      <c r="TN309" s="139"/>
      <c r="TO309" s="139"/>
      <c r="TP309" s="139"/>
      <c r="TQ309" s="139"/>
      <c r="TR309" s="139"/>
      <c r="TS309" s="139"/>
      <c r="TT309" s="139"/>
      <c r="TU309" s="139"/>
      <c r="TV309" s="139"/>
      <c r="TW309" s="139"/>
      <c r="TX309" s="139"/>
      <c r="TY309" s="139"/>
      <c r="TZ309" s="139"/>
      <c r="UA309" s="139"/>
      <c r="UB309" s="139"/>
      <c r="UC309" s="139"/>
      <c r="UD309" s="139"/>
      <c r="UE309" s="139"/>
      <c r="UF309" s="139"/>
      <c r="UG309" s="139"/>
      <c r="UH309" s="139"/>
      <c r="UI309" s="139"/>
      <c r="UJ309" s="139"/>
      <c r="UK309" s="139"/>
      <c r="UL309" s="139"/>
      <c r="UM309" s="139"/>
      <c r="UN309" s="139"/>
      <c r="UO309" s="139"/>
      <c r="UP309" s="139"/>
      <c r="UQ309" s="139"/>
      <c r="UR309" s="139"/>
      <c r="US309" s="139"/>
      <c r="UT309" s="139"/>
      <c r="UU309" s="139"/>
      <c r="UV309" s="139"/>
      <c r="UW309" s="139"/>
      <c r="UX309" s="139"/>
      <c r="UY309" s="139"/>
      <c r="UZ309" s="139"/>
      <c r="VA309" s="139"/>
      <c r="VB309" s="139"/>
      <c r="VC309" s="139"/>
      <c r="VD309" s="139"/>
      <c r="VE309" s="139"/>
      <c r="VF309" s="139"/>
      <c r="VG309" s="139"/>
      <c r="VH309" s="139"/>
      <c r="VI309" s="139"/>
      <c r="VJ309" s="139"/>
      <c r="VK309" s="139"/>
      <c r="VL309" s="139"/>
      <c r="VM309" s="139"/>
      <c r="VN309" s="139"/>
      <c r="VO309" s="139"/>
      <c r="VP309" s="139"/>
      <c r="VQ309" s="139"/>
      <c r="VR309" s="139"/>
      <c r="VS309" s="139"/>
      <c r="VT309" s="139"/>
      <c r="VU309" s="139"/>
      <c r="VV309" s="139"/>
      <c r="VW309" s="139"/>
      <c r="VX309" s="139"/>
      <c r="VY309" s="139"/>
      <c r="VZ309" s="139"/>
      <c r="WA309" s="139"/>
      <c r="WB309" s="139"/>
      <c r="WC309" s="139"/>
      <c r="WD309" s="139"/>
      <c r="WE309" s="139"/>
      <c r="WF309" s="139"/>
      <c r="WG309" s="139"/>
      <c r="WH309" s="139"/>
      <c r="WI309" s="139"/>
      <c r="WJ309" s="139"/>
      <c r="WK309" s="139"/>
      <c r="WL309" s="139"/>
      <c r="WM309" s="139"/>
      <c r="WN309" s="139"/>
      <c r="WO309" s="139"/>
      <c r="WP309" s="139"/>
      <c r="WQ309" s="139"/>
      <c r="WR309" s="139"/>
      <c r="WS309" s="139"/>
      <c r="WT309" s="139"/>
      <c r="WU309" s="139"/>
      <c r="WV309" s="139"/>
      <c r="WW309" s="139"/>
      <c r="WX309" s="139"/>
      <c r="WY309" s="139"/>
      <c r="WZ309" s="139"/>
      <c r="XA309" s="139"/>
      <c r="XB309" s="139"/>
      <c r="XC309" s="139"/>
      <c r="XD309" s="139"/>
      <c r="XE309" s="139"/>
      <c r="XF309" s="139"/>
      <c r="XG309" s="139"/>
      <c r="XH309" s="139"/>
      <c r="XI309" s="139"/>
      <c r="XJ309" s="139"/>
      <c r="XK309" s="139"/>
      <c r="XL309" s="139"/>
      <c r="XM309" s="139"/>
      <c r="XN309" s="139"/>
      <c r="XO309" s="139"/>
      <c r="XP309" s="139"/>
      <c r="XQ309" s="139"/>
      <c r="XR309" s="139"/>
      <c r="XS309" s="139"/>
      <c r="XT309" s="139"/>
      <c r="XU309" s="139"/>
      <c r="XV309" s="139"/>
      <c r="XW309" s="139"/>
      <c r="XX309" s="139"/>
      <c r="XY309" s="139"/>
      <c r="XZ309" s="139"/>
      <c r="YA309" s="139"/>
      <c r="YB309" s="139"/>
      <c r="YC309" s="139"/>
      <c r="YD309" s="139"/>
      <c r="YE309" s="139"/>
      <c r="YF309" s="139"/>
      <c r="YG309" s="139"/>
      <c r="YH309" s="139"/>
      <c r="YI309" s="139"/>
      <c r="YJ309" s="139"/>
      <c r="YK309" s="139"/>
      <c r="YL309" s="139"/>
      <c r="YM309" s="139"/>
      <c r="YN309" s="139"/>
      <c r="YO309" s="139"/>
      <c r="YP309" s="139"/>
      <c r="YQ309" s="139"/>
      <c r="YR309" s="139"/>
      <c r="YS309" s="139"/>
      <c r="YT309" s="139"/>
      <c r="YU309" s="139"/>
      <c r="YV309" s="139"/>
      <c r="YW309" s="139"/>
      <c r="YX309" s="139"/>
      <c r="YY309" s="139"/>
      <c r="YZ309" s="139"/>
      <c r="ZA309" s="139"/>
      <c r="ZB309" s="139"/>
      <c r="ZC309" s="139"/>
      <c r="ZD309" s="139"/>
      <c r="ZE309" s="139"/>
      <c r="ZF309" s="139"/>
      <c r="ZG309" s="139"/>
      <c r="ZH309" s="139"/>
      <c r="ZI309" s="139"/>
      <c r="ZJ309" s="139"/>
      <c r="ZK309" s="139"/>
      <c r="ZL309" s="139"/>
      <c r="ZM309" s="139"/>
      <c r="ZN309" s="139"/>
      <c r="ZO309" s="139"/>
      <c r="ZP309" s="139"/>
      <c r="ZQ309" s="139"/>
      <c r="ZR309" s="139"/>
      <c r="ZS309" s="139"/>
      <c r="ZT309" s="139"/>
      <c r="ZU309" s="139"/>
      <c r="ZV309" s="139"/>
      <c r="ZW309" s="139"/>
      <c r="ZX309" s="139"/>
      <c r="ZY309" s="139"/>
      <c r="ZZ309" s="139"/>
      <c r="AAA309" s="139"/>
      <c r="AAB309" s="139"/>
      <c r="AAC309" s="139"/>
      <c r="AAD309" s="139"/>
      <c r="AAE309" s="139"/>
      <c r="AAF309" s="139"/>
      <c r="AAG309" s="139"/>
      <c r="AAH309" s="139"/>
      <c r="AAI309" s="139"/>
      <c r="AAJ309" s="139"/>
      <c r="AAK309" s="139"/>
      <c r="AAL309" s="139"/>
      <c r="AAM309" s="139"/>
      <c r="AAN309" s="139"/>
      <c r="AAO309" s="139"/>
      <c r="AAP309" s="139"/>
      <c r="AAQ309" s="139"/>
      <c r="AAR309" s="139"/>
      <c r="AAS309" s="139"/>
      <c r="AAT309" s="139"/>
      <c r="AAU309" s="139"/>
      <c r="AAV309" s="139"/>
      <c r="AAW309" s="139"/>
      <c r="AAX309" s="139"/>
      <c r="AAY309" s="139"/>
      <c r="AAZ309" s="139"/>
      <c r="ABA309" s="139"/>
      <c r="ABB309" s="139"/>
      <c r="ABC309" s="139"/>
      <c r="ABD309" s="139"/>
      <c r="ABE309" s="139"/>
      <c r="ABF309" s="139"/>
      <c r="ABG309" s="139"/>
      <c r="ABH309" s="139"/>
      <c r="ABI309" s="139"/>
      <c r="ABJ309" s="139"/>
      <c r="ABK309" s="139"/>
      <c r="ABL309" s="139"/>
      <c r="ABM309" s="139"/>
      <c r="ABN309" s="139"/>
      <c r="ABO309" s="139"/>
      <c r="ABP309" s="139"/>
      <c r="ABQ309" s="139"/>
      <c r="ABR309" s="139"/>
      <c r="ABS309" s="139"/>
      <c r="ABT309" s="139"/>
      <c r="ABU309" s="139"/>
      <c r="ABV309" s="139"/>
      <c r="ABW309" s="139"/>
      <c r="ABX309" s="139"/>
      <c r="ABY309" s="139"/>
      <c r="ABZ309" s="139"/>
      <c r="ACA309" s="139"/>
      <c r="ACB309" s="139"/>
      <c r="ACC309" s="139"/>
      <c r="ACD309" s="139"/>
      <c r="ACE309" s="139"/>
      <c r="ACF309" s="139"/>
      <c r="ACG309" s="139"/>
      <c r="ACH309" s="139"/>
      <c r="ACI309" s="139"/>
      <c r="ACJ309" s="139"/>
      <c r="ACK309" s="139"/>
      <c r="ACL309" s="139"/>
      <c r="ACM309" s="139"/>
      <c r="ACN309" s="139"/>
      <c r="ACO309" s="139"/>
      <c r="ACP309" s="139"/>
      <c r="ACQ309" s="139"/>
      <c r="ACR309" s="139"/>
      <c r="ACS309" s="139"/>
      <c r="ACT309" s="139"/>
      <c r="ACU309" s="139"/>
      <c r="ACV309" s="139"/>
      <c r="ACW309" s="139"/>
      <c r="ACX309" s="139"/>
      <c r="ACY309" s="139"/>
      <c r="ACZ309" s="139"/>
      <c r="ADA309" s="139"/>
      <c r="ADB309" s="139"/>
      <c r="ADC309" s="139"/>
      <c r="ADD309" s="139"/>
      <c r="ADE309" s="139"/>
      <c r="ADF309" s="139"/>
      <c r="ADG309" s="139"/>
      <c r="ADH309" s="139"/>
      <c r="ADI309" s="139"/>
      <c r="ADJ309" s="139"/>
      <c r="ADK309" s="139"/>
      <c r="ADL309" s="139"/>
      <c r="ADM309" s="139"/>
      <c r="ADN309" s="139"/>
      <c r="ADO309" s="139"/>
      <c r="ADP309" s="139"/>
      <c r="ADQ309" s="139"/>
      <c r="ADR309" s="139"/>
      <c r="ADS309" s="139"/>
      <c r="ADT309" s="139"/>
      <c r="ADU309" s="139"/>
      <c r="ADV309" s="139"/>
      <c r="ADW309" s="139"/>
      <c r="ADX309" s="139"/>
      <c r="ADY309" s="139"/>
      <c r="ADZ309" s="139"/>
      <c r="AEA309" s="139"/>
      <c r="AEB309" s="139"/>
      <c r="AEC309" s="139"/>
      <c r="AED309" s="139"/>
      <c r="AEE309" s="139"/>
      <c r="AEF309" s="139"/>
      <c r="AEG309" s="139"/>
      <c r="AEH309" s="139"/>
      <c r="AEI309" s="139"/>
      <c r="AEJ309" s="139"/>
      <c r="AEK309" s="139"/>
      <c r="AEL309" s="139"/>
      <c r="AEM309" s="139"/>
      <c r="AEN309" s="139"/>
      <c r="AEO309" s="139"/>
      <c r="AEP309" s="139"/>
      <c r="AEQ309" s="139"/>
      <c r="AER309" s="139"/>
      <c r="AES309" s="139"/>
      <c r="AET309" s="139"/>
      <c r="AEU309" s="139"/>
      <c r="AEV309" s="139"/>
      <c r="AEW309" s="139"/>
      <c r="AEX309" s="139"/>
      <c r="AEY309" s="139"/>
      <c r="AEZ309" s="139"/>
      <c r="AFA309" s="139"/>
      <c r="AFB309" s="139"/>
      <c r="AFC309" s="139"/>
      <c r="AFD309" s="139"/>
      <c r="AFE309" s="139"/>
      <c r="AFF309" s="139"/>
      <c r="AFG309" s="139"/>
      <c r="AFH309" s="139"/>
      <c r="AFI309" s="139"/>
      <c r="AFJ309" s="139"/>
      <c r="AFK309" s="139"/>
      <c r="AFL309" s="139"/>
      <c r="AFM309" s="139"/>
      <c r="AFN309" s="139"/>
      <c r="AFO309" s="139"/>
      <c r="AFP309" s="139"/>
      <c r="AFQ309" s="139"/>
      <c r="AFR309" s="139"/>
      <c r="AFS309" s="139"/>
      <c r="AFT309" s="139"/>
      <c r="AFU309" s="139"/>
      <c r="AFV309" s="139"/>
      <c r="AFW309" s="139"/>
      <c r="AFX309" s="139"/>
      <c r="AFY309" s="139"/>
      <c r="AFZ309" s="139"/>
      <c r="AGA309" s="139"/>
      <c r="AGB309" s="139"/>
      <c r="AGC309" s="139"/>
      <c r="AGD309" s="139"/>
      <c r="AGE309" s="139"/>
      <c r="AGF309" s="139"/>
      <c r="AGG309" s="139"/>
      <c r="AGH309" s="139"/>
      <c r="AGI309" s="139"/>
      <c r="AGJ309" s="139"/>
      <c r="AGK309" s="139"/>
      <c r="AGL309" s="139"/>
      <c r="AGM309" s="139"/>
      <c r="AGN309" s="139"/>
      <c r="AGO309" s="139"/>
      <c r="AGP309" s="139"/>
      <c r="AGQ309" s="139"/>
      <c r="AGR309" s="139"/>
      <c r="AGS309" s="139"/>
      <c r="AGT309" s="139"/>
      <c r="AGU309" s="139"/>
      <c r="AGV309" s="139"/>
      <c r="AGW309" s="139"/>
      <c r="AGX309" s="139"/>
      <c r="AGY309" s="139"/>
      <c r="AGZ309" s="139"/>
      <c r="AHA309" s="139"/>
      <c r="AHB309" s="139"/>
      <c r="AHC309" s="139"/>
      <c r="AHD309" s="139"/>
      <c r="AHE309" s="139"/>
      <c r="AHF309" s="139"/>
      <c r="AHG309" s="139"/>
      <c r="AHH309" s="139"/>
      <c r="AHI309" s="139"/>
      <c r="AHJ309" s="139"/>
      <c r="AHK309" s="139"/>
      <c r="AHL309" s="139"/>
      <c r="AHM309" s="139"/>
      <c r="AHN309" s="139"/>
      <c r="AHO309" s="139"/>
      <c r="AHP309" s="139"/>
      <c r="AHQ309" s="139"/>
      <c r="AHR309" s="139"/>
      <c r="AHS309" s="139"/>
      <c r="AHT309" s="139"/>
      <c r="AHU309" s="139"/>
      <c r="AHV309" s="139"/>
      <c r="AHW309" s="139"/>
      <c r="AHX309" s="139"/>
      <c r="AHY309" s="139"/>
      <c r="AHZ309" s="139"/>
      <c r="AIA309" s="139"/>
      <c r="AIB309" s="139"/>
      <c r="AIC309" s="139"/>
      <c r="AID309" s="139"/>
      <c r="AIE309" s="139"/>
      <c r="AIF309" s="139"/>
      <c r="AIG309" s="139"/>
      <c r="AIH309" s="139"/>
      <c r="AII309" s="139"/>
      <c r="AIJ309" s="139"/>
      <c r="AIK309" s="139"/>
      <c r="AIL309" s="139"/>
      <c r="AIM309" s="139"/>
      <c r="AIN309" s="139"/>
      <c r="AIO309" s="139"/>
      <c r="AIP309" s="139"/>
      <c r="AIQ309" s="139"/>
      <c r="AIR309" s="139"/>
      <c r="AIS309" s="139"/>
      <c r="AIT309" s="139"/>
      <c r="AIU309" s="139"/>
      <c r="AIV309" s="139"/>
      <c r="AIW309" s="139"/>
      <c r="AIX309" s="139"/>
      <c r="AIY309" s="139"/>
      <c r="AIZ309" s="139"/>
      <c r="AJA309" s="139"/>
      <c r="AJB309" s="139"/>
      <c r="AJC309" s="139"/>
      <c r="AJD309" s="139"/>
      <c r="AJE309" s="139"/>
      <c r="AJF309" s="139"/>
      <c r="AJG309" s="139"/>
      <c r="AJH309" s="139"/>
      <c r="AJI309" s="139"/>
      <c r="AJJ309" s="139"/>
      <c r="AJK309" s="139"/>
      <c r="AJL309" s="139"/>
      <c r="AJM309" s="139"/>
      <c r="AJN309" s="139"/>
      <c r="AJO309" s="139"/>
      <c r="AJP309" s="139"/>
      <c r="AJQ309" s="139"/>
      <c r="AJR309" s="139"/>
      <c r="AJS309" s="139"/>
      <c r="AJT309" s="139"/>
      <c r="AJU309" s="139"/>
      <c r="AJV309" s="139"/>
      <c r="AJW309" s="139"/>
      <c r="AJX309" s="139"/>
      <c r="AJY309" s="139"/>
      <c r="AJZ309" s="139"/>
      <c r="AKA309" s="139"/>
      <c r="AKB309" s="139"/>
      <c r="AKC309" s="139"/>
      <c r="AKD309" s="139"/>
      <c r="AKE309" s="139"/>
      <c r="AKF309" s="139"/>
      <c r="AKG309" s="139"/>
      <c r="AKH309" s="139"/>
      <c r="AKI309" s="139"/>
      <c r="AKJ309" s="139"/>
      <c r="AKK309" s="139"/>
      <c r="AKL309" s="139"/>
      <c r="AKM309" s="139"/>
      <c r="AKN309" s="139"/>
      <c r="AKO309" s="139"/>
      <c r="AKP309" s="139"/>
      <c r="AKQ309" s="139"/>
      <c r="AKR309" s="139"/>
      <c r="AKS309" s="139"/>
      <c r="AKT309" s="139"/>
      <c r="AKU309" s="139"/>
      <c r="AKV309" s="139"/>
      <c r="AKW309" s="139"/>
      <c r="AKX309" s="139"/>
      <c r="AKY309" s="139"/>
      <c r="AKZ309" s="139"/>
      <c r="ALA309" s="139"/>
      <c r="ALB309" s="139"/>
      <c r="ALC309" s="139"/>
      <c r="ALD309" s="139"/>
      <c r="ALE309" s="139"/>
      <c r="ALF309" s="139"/>
      <c r="ALG309" s="139"/>
      <c r="ALH309" s="139"/>
      <c r="ALI309" s="139"/>
      <c r="ALJ309" s="139"/>
      <c r="ALK309" s="139"/>
      <c r="ALL309" s="139"/>
      <c r="ALM309" s="139"/>
      <c r="ALN309" s="139"/>
      <c r="ALO309" s="139"/>
      <c r="ALP309" s="139"/>
      <c r="ALQ309" s="139"/>
      <c r="ALR309" s="139"/>
      <c r="ALS309" s="139"/>
      <c r="ALT309" s="139"/>
      <c r="ALU309" s="139"/>
      <c r="ALV309" s="139"/>
      <c r="ALW309" s="139"/>
      <c r="ALX309" s="139"/>
      <c r="ALY309" s="139"/>
      <c r="ALZ309" s="139"/>
      <c r="AMA309" s="139"/>
      <c r="AMB309" s="139"/>
      <c r="AMC309" s="139"/>
      <c r="AMD309" s="139"/>
      <c r="AME309" s="139"/>
      <c r="AMF309" s="139"/>
      <c r="AMG309" s="139"/>
      <c r="AMH309" s="139"/>
      <c r="AMI309" s="139"/>
      <c r="AMJ309" s="139"/>
      <c r="AMK309" s="139"/>
      <c r="AML309" s="139"/>
      <c r="AMM309" s="139"/>
      <c r="AMN309" s="139"/>
      <c r="AMO309" s="139"/>
      <c r="AMP309" s="139"/>
      <c r="AMQ309" s="139"/>
      <c r="AMR309" s="139"/>
      <c r="AMS309" s="139"/>
      <c r="AMT309" s="139"/>
      <c r="AMU309" s="139"/>
      <c r="AMV309" s="139"/>
      <c r="AMW309" s="139"/>
      <c r="AMX309" s="139"/>
      <c r="AMY309" s="139"/>
      <c r="AMZ309" s="139"/>
      <c r="ANA309" s="139"/>
      <c r="ANB309" s="139"/>
      <c r="ANC309" s="139"/>
      <c r="AND309" s="139"/>
      <c r="ANE309" s="139"/>
      <c r="ANF309" s="139"/>
      <c r="ANG309" s="139"/>
      <c r="ANH309" s="139"/>
      <c r="ANI309" s="139"/>
      <c r="ANJ309" s="139"/>
      <c r="ANK309" s="139"/>
      <c r="ANL309" s="139"/>
      <c r="ANM309" s="139"/>
      <c r="ANN309" s="139"/>
      <c r="ANO309" s="139"/>
      <c r="ANP309" s="139"/>
      <c r="ANQ309" s="139"/>
      <c r="ANR309" s="139"/>
      <c r="ANS309" s="139"/>
      <c r="ANT309" s="139"/>
      <c r="ANU309" s="139"/>
      <c r="ANV309" s="139"/>
      <c r="ANW309" s="139"/>
      <c r="ANX309" s="139"/>
      <c r="ANY309" s="139"/>
      <c r="ANZ309" s="139"/>
      <c r="AOA309" s="139"/>
      <c r="AOB309" s="139"/>
      <c r="AOC309" s="139"/>
      <c r="AOD309" s="139"/>
      <c r="AOE309" s="139"/>
      <c r="AOF309" s="139"/>
      <c r="AOG309" s="139"/>
      <c r="AOH309" s="139"/>
      <c r="AOI309" s="139"/>
      <c r="AOJ309" s="139"/>
      <c r="AOK309" s="139"/>
      <c r="AOL309" s="139"/>
      <c r="AOM309" s="139"/>
      <c r="AON309" s="139"/>
      <c r="AOO309" s="139"/>
      <c r="AOP309" s="139"/>
      <c r="AOQ309" s="139"/>
      <c r="AOR309" s="139"/>
      <c r="AOS309" s="139"/>
      <c r="AOT309" s="139"/>
      <c r="AOU309" s="139"/>
      <c r="AOV309" s="139"/>
      <c r="AOW309" s="139"/>
      <c r="AOX309" s="139"/>
      <c r="AOY309" s="139"/>
      <c r="AOZ309" s="139"/>
      <c r="APA309" s="139"/>
      <c r="APB309" s="139"/>
      <c r="APC309" s="139"/>
      <c r="APD309" s="139"/>
      <c r="APE309" s="139"/>
      <c r="APF309" s="139"/>
      <c r="APG309" s="139"/>
      <c r="APH309" s="139"/>
      <c r="API309" s="139"/>
      <c r="APJ309" s="139"/>
      <c r="APK309" s="139"/>
      <c r="APL309" s="139"/>
      <c r="APM309" s="139"/>
      <c r="APN309" s="139"/>
      <c r="APO309" s="139"/>
      <c r="APP309" s="139"/>
      <c r="APQ309" s="139"/>
      <c r="APR309" s="139"/>
      <c r="APS309" s="139"/>
      <c r="APT309" s="139"/>
      <c r="APU309" s="139"/>
      <c r="APV309" s="139"/>
      <c r="APW309" s="139"/>
      <c r="APX309" s="139"/>
      <c r="APY309" s="139"/>
      <c r="APZ309" s="139"/>
      <c r="AQA309" s="139"/>
      <c r="AQB309" s="139"/>
      <c r="AQC309" s="139"/>
      <c r="AQD309" s="139"/>
      <c r="AQE309" s="139"/>
      <c r="AQF309" s="139"/>
      <c r="AQG309" s="139"/>
      <c r="AQH309" s="139"/>
      <c r="AQI309" s="139"/>
      <c r="AQJ309" s="139"/>
      <c r="AQK309" s="139"/>
      <c r="AQL309" s="139"/>
      <c r="AQM309" s="139"/>
      <c r="AQN309" s="139"/>
      <c r="AQO309" s="139"/>
      <c r="AQP309" s="139"/>
      <c r="AQQ309" s="139"/>
      <c r="AQR309" s="139"/>
      <c r="AQS309" s="139"/>
      <c r="AQT309" s="139"/>
      <c r="AQU309" s="139"/>
      <c r="AQV309" s="139"/>
      <c r="AQW309" s="139"/>
      <c r="AQX309" s="139"/>
      <c r="AQY309" s="139"/>
      <c r="AQZ309" s="139"/>
      <c r="ARA309" s="139"/>
      <c r="ARB309" s="139"/>
      <c r="ARC309" s="139"/>
      <c r="ARD309" s="139"/>
      <c r="ARE309" s="139"/>
      <c r="ARF309" s="139"/>
      <c r="ARG309" s="139"/>
      <c r="ARH309" s="139"/>
      <c r="ARI309" s="139"/>
      <c r="ARJ309" s="139"/>
      <c r="ARK309" s="139"/>
      <c r="ARL309" s="139"/>
      <c r="ARM309" s="139"/>
      <c r="ARN309" s="139"/>
      <c r="ARO309" s="139"/>
      <c r="ARP309" s="139"/>
      <c r="ARQ309" s="139"/>
      <c r="ARR309" s="139"/>
      <c r="ARS309" s="139"/>
      <c r="ART309" s="139"/>
      <c r="ARU309" s="139"/>
      <c r="ARV309" s="139"/>
      <c r="ARW309" s="139"/>
      <c r="ARX309" s="139"/>
      <c r="ARY309" s="139"/>
      <c r="ARZ309" s="139"/>
      <c r="ASA309" s="139"/>
      <c r="ASB309" s="139"/>
      <c r="ASC309" s="139"/>
      <c r="ASD309" s="139"/>
      <c r="ASE309" s="139"/>
      <c r="ASF309" s="139"/>
      <c r="ASG309" s="139"/>
      <c r="ASH309" s="139"/>
      <c r="ASI309" s="139"/>
      <c r="ASJ309" s="139"/>
      <c r="ASK309" s="139"/>
      <c r="ASL309" s="139"/>
      <c r="ASM309" s="139"/>
      <c r="ASN309" s="139"/>
      <c r="ASO309" s="139"/>
      <c r="ASP309" s="139"/>
      <c r="ASQ309" s="139"/>
      <c r="ASR309" s="139"/>
      <c r="ASS309" s="139"/>
      <c r="AST309" s="139"/>
      <c r="ASU309" s="139"/>
      <c r="ASV309" s="139"/>
      <c r="ASW309" s="139"/>
      <c r="ASX309" s="139"/>
      <c r="ASY309" s="139"/>
      <c r="ASZ309" s="139"/>
      <c r="ATA309" s="139"/>
      <c r="ATB309" s="139"/>
      <c r="ATC309" s="139"/>
      <c r="ATD309" s="139"/>
      <c r="ATE309" s="139"/>
      <c r="ATF309" s="139"/>
      <c r="ATG309" s="139"/>
      <c r="ATH309" s="139"/>
      <c r="ATI309" s="139"/>
      <c r="ATJ309" s="139"/>
      <c r="ATK309" s="139"/>
      <c r="ATL309" s="139"/>
      <c r="ATM309" s="139"/>
      <c r="ATN309" s="139"/>
      <c r="ATO309" s="139"/>
      <c r="ATP309" s="139"/>
      <c r="ATQ309" s="139"/>
      <c r="ATR309" s="139"/>
      <c r="ATS309" s="139"/>
      <c r="ATT309" s="139"/>
      <c r="ATU309" s="139"/>
      <c r="ATV309" s="139"/>
      <c r="ATW309" s="139"/>
      <c r="ATX309" s="139"/>
      <c r="ATY309" s="139"/>
      <c r="ATZ309" s="139"/>
      <c r="AUA309" s="139"/>
      <c r="AUB309" s="139"/>
      <c r="AUC309" s="139"/>
      <c r="AUD309" s="139"/>
      <c r="AUE309" s="139"/>
      <c r="AUF309" s="139"/>
      <c r="AUG309" s="139"/>
      <c r="AUH309" s="139"/>
      <c r="AUI309" s="139"/>
      <c r="AUJ309" s="139"/>
      <c r="AUK309" s="139"/>
      <c r="AUL309" s="139"/>
      <c r="AUM309" s="139"/>
      <c r="AUN309" s="139"/>
      <c r="AUO309" s="139"/>
      <c r="AUP309" s="139"/>
      <c r="AUQ309" s="139"/>
      <c r="AUR309" s="139"/>
      <c r="AUS309" s="139"/>
      <c r="AUT309" s="139"/>
      <c r="AUU309" s="139"/>
      <c r="AUV309" s="139"/>
      <c r="AUW309" s="139"/>
      <c r="AUX309" s="139"/>
      <c r="AUY309" s="139"/>
      <c r="AUZ309" s="139"/>
      <c r="AVA309" s="139"/>
      <c r="AVB309" s="139"/>
      <c r="AVC309" s="139"/>
      <c r="AVD309" s="139"/>
      <c r="AVE309" s="139"/>
      <c r="AVF309" s="139"/>
      <c r="AVG309" s="139"/>
      <c r="AVH309" s="139"/>
      <c r="AVI309" s="139"/>
      <c r="AVJ309" s="139"/>
      <c r="AVK309" s="139"/>
      <c r="AVL309" s="139"/>
      <c r="AVM309" s="139"/>
      <c r="AVN309" s="139"/>
      <c r="AVO309" s="139"/>
      <c r="AVP309" s="139"/>
      <c r="AVQ309" s="139"/>
      <c r="AVR309" s="139"/>
      <c r="AVS309" s="139"/>
      <c r="AVT309" s="139"/>
      <c r="AVU309" s="139"/>
      <c r="AVV309" s="139"/>
      <c r="AVW309" s="139"/>
      <c r="AVX309" s="139"/>
      <c r="AVY309" s="139"/>
      <c r="AVZ309" s="139"/>
      <c r="AWA309" s="139"/>
      <c r="AWB309" s="139"/>
      <c r="AWC309" s="139"/>
      <c r="AWD309" s="139"/>
      <c r="AWE309" s="139"/>
      <c r="AWF309" s="139"/>
      <c r="AWG309" s="139"/>
      <c r="AWH309" s="139"/>
      <c r="AWI309" s="139"/>
      <c r="AWJ309" s="139"/>
      <c r="AWK309" s="139"/>
      <c r="AWL309" s="139"/>
      <c r="AWM309" s="139"/>
      <c r="AWN309" s="139"/>
      <c r="AWO309" s="139"/>
      <c r="AWP309" s="139"/>
      <c r="AWQ309" s="139"/>
      <c r="AWR309" s="139"/>
      <c r="AWS309" s="139"/>
      <c r="AWT309" s="139"/>
      <c r="AWU309" s="139"/>
      <c r="AWV309" s="139"/>
      <c r="AWW309" s="139"/>
      <c r="AWX309" s="139"/>
      <c r="AWY309" s="139"/>
      <c r="AWZ309" s="139"/>
      <c r="AXA309" s="139"/>
      <c r="AXB309" s="139"/>
      <c r="AXC309" s="139"/>
      <c r="AXD309" s="139"/>
      <c r="AXE309" s="139"/>
      <c r="AXF309" s="139"/>
      <c r="AXG309" s="139"/>
      <c r="AXH309" s="139"/>
      <c r="AXI309" s="139"/>
      <c r="AXJ309" s="139"/>
      <c r="AXK309" s="139"/>
      <c r="AXL309" s="139"/>
      <c r="AXM309" s="139"/>
      <c r="AXN309" s="139"/>
      <c r="AXO309" s="139"/>
      <c r="AXP309" s="139"/>
      <c r="AXQ309" s="139"/>
      <c r="AXR309" s="139"/>
      <c r="AXS309" s="139"/>
      <c r="AXT309" s="139"/>
      <c r="AXU309" s="139"/>
      <c r="AXV309" s="139"/>
      <c r="AXW309" s="139"/>
      <c r="AXX309" s="139"/>
      <c r="AXY309" s="139"/>
      <c r="AXZ309" s="139"/>
      <c r="AYA309" s="139"/>
      <c r="AYB309" s="139"/>
      <c r="AYC309" s="139"/>
      <c r="AYD309" s="139"/>
      <c r="AYE309" s="139"/>
      <c r="AYF309" s="139"/>
      <c r="AYG309" s="139"/>
      <c r="AYH309" s="139"/>
      <c r="AYI309" s="139"/>
      <c r="AYJ309" s="139"/>
      <c r="AYK309" s="139"/>
      <c r="AYL309" s="139"/>
      <c r="AYM309" s="139"/>
      <c r="AYN309" s="139"/>
      <c r="AYO309" s="139"/>
      <c r="AYP309" s="139"/>
      <c r="AYQ309" s="139"/>
      <c r="AYR309" s="139"/>
      <c r="AYS309" s="139"/>
      <c r="AYT309" s="139"/>
      <c r="AYU309" s="139"/>
      <c r="AYV309" s="139"/>
      <c r="AYW309" s="139"/>
      <c r="AYX309" s="139"/>
      <c r="AYY309" s="139"/>
      <c r="AYZ309" s="139"/>
      <c r="AZA309" s="139"/>
      <c r="AZB309" s="139"/>
      <c r="AZC309" s="139"/>
      <c r="AZD309" s="139"/>
      <c r="AZE309" s="139"/>
      <c r="AZF309" s="139"/>
      <c r="AZG309" s="139"/>
      <c r="AZH309" s="139"/>
      <c r="AZI309" s="139"/>
      <c r="AZJ309" s="139"/>
      <c r="AZK309" s="139"/>
      <c r="AZL309" s="139"/>
      <c r="AZM309" s="139"/>
      <c r="AZN309" s="139"/>
      <c r="AZO309" s="139"/>
      <c r="AZP309" s="139"/>
      <c r="AZQ309" s="139"/>
      <c r="AZR309" s="139"/>
      <c r="AZS309" s="139"/>
      <c r="AZT309" s="139"/>
      <c r="AZU309" s="139"/>
      <c r="AZV309" s="139"/>
      <c r="AZW309" s="139"/>
      <c r="AZX309" s="139"/>
      <c r="AZY309" s="139"/>
      <c r="AZZ309" s="139"/>
      <c r="BAA309" s="139"/>
      <c r="BAB309" s="139"/>
      <c r="BAC309" s="139"/>
      <c r="BAD309" s="139"/>
      <c r="BAE309" s="139"/>
      <c r="BAF309" s="139"/>
      <c r="BAG309" s="139"/>
      <c r="BAH309" s="139"/>
      <c r="BAI309" s="139"/>
      <c r="BAJ309" s="139"/>
      <c r="BAK309" s="139"/>
      <c r="BAL309" s="139"/>
      <c r="BAM309" s="139"/>
      <c r="BAN309" s="139"/>
      <c r="BAO309" s="139"/>
      <c r="BAP309" s="139"/>
      <c r="BAQ309" s="139"/>
      <c r="BAR309" s="139"/>
      <c r="BAS309" s="139"/>
      <c r="BAT309" s="139"/>
      <c r="BAU309" s="139"/>
      <c r="BAV309" s="139"/>
      <c r="BAW309" s="139"/>
      <c r="BAX309" s="139"/>
      <c r="BAY309" s="139"/>
      <c r="BAZ309" s="139"/>
      <c r="BBA309" s="139"/>
      <c r="BBB309" s="139"/>
      <c r="BBC309" s="139"/>
      <c r="BBD309" s="139"/>
      <c r="BBE309" s="139"/>
      <c r="BBF309" s="139"/>
      <c r="BBG309" s="139"/>
      <c r="BBH309" s="139"/>
      <c r="BBI309" s="139"/>
      <c r="BBJ309" s="139"/>
      <c r="BBK309" s="139"/>
      <c r="BBL309" s="139"/>
      <c r="BBM309" s="139"/>
      <c r="BBN309" s="139"/>
      <c r="BBO309" s="139"/>
      <c r="BBP309" s="139"/>
      <c r="BBQ309" s="139"/>
      <c r="BBR309" s="139"/>
      <c r="BBS309" s="139"/>
      <c r="BBT309" s="139"/>
      <c r="BBU309" s="139"/>
      <c r="BBV309" s="139"/>
      <c r="BBW309" s="139"/>
      <c r="BBX309" s="139"/>
      <c r="BBY309" s="139"/>
      <c r="BBZ309" s="139"/>
      <c r="BCA309" s="139"/>
      <c r="BCB309" s="139"/>
      <c r="BCC309" s="139"/>
      <c r="BCD309" s="139"/>
      <c r="BCE309" s="139"/>
      <c r="BCF309" s="139"/>
      <c r="BCG309" s="139"/>
      <c r="BCH309" s="139"/>
      <c r="BCI309" s="139"/>
      <c r="BCJ309" s="139"/>
      <c r="BCK309" s="139"/>
      <c r="BCL309" s="139"/>
      <c r="BCM309" s="139"/>
      <c r="BCN309" s="139"/>
      <c r="BCO309" s="139"/>
      <c r="BCP309" s="139"/>
      <c r="BCQ309" s="139"/>
      <c r="BCR309" s="139"/>
      <c r="BCS309" s="139"/>
      <c r="BCT309" s="139"/>
      <c r="BCU309" s="139"/>
      <c r="BCV309" s="139"/>
      <c r="BCW309" s="139"/>
      <c r="BCX309" s="139"/>
      <c r="BCY309" s="139"/>
      <c r="BCZ309" s="139"/>
      <c r="BDA309" s="139"/>
      <c r="BDB309" s="139"/>
      <c r="BDC309" s="139"/>
      <c r="BDD309" s="139"/>
      <c r="BDE309" s="139"/>
      <c r="BDF309" s="139"/>
      <c r="BDG309" s="139"/>
      <c r="BDH309" s="139"/>
      <c r="BDI309" s="139"/>
      <c r="BDJ309" s="139"/>
      <c r="BDK309" s="139"/>
      <c r="BDL309" s="139"/>
      <c r="BDM309" s="139"/>
      <c r="BDN309" s="139"/>
      <c r="BDO309" s="139"/>
      <c r="BDP309" s="139"/>
      <c r="BDQ309" s="139"/>
      <c r="BDR309" s="139"/>
      <c r="BDS309" s="139"/>
      <c r="BDT309" s="139"/>
      <c r="BDU309" s="139"/>
      <c r="BDV309" s="139"/>
      <c r="BDW309" s="139"/>
      <c r="BDX309" s="139"/>
      <c r="BDY309" s="139"/>
      <c r="BDZ309" s="139"/>
      <c r="BEA309" s="139"/>
      <c r="BEB309" s="139"/>
      <c r="BEC309" s="139"/>
      <c r="BED309" s="139"/>
      <c r="BEE309" s="139"/>
      <c r="BEF309" s="139"/>
      <c r="BEG309" s="139"/>
      <c r="BEH309" s="139"/>
      <c r="BEI309" s="139"/>
      <c r="BEJ309" s="139"/>
      <c r="BEK309" s="139"/>
      <c r="BEL309" s="139"/>
      <c r="BEM309" s="139"/>
      <c r="BEN309" s="139"/>
      <c r="BEO309" s="139"/>
      <c r="BEP309" s="139"/>
      <c r="BEQ309" s="139"/>
      <c r="BER309" s="139"/>
      <c r="BES309" s="139"/>
      <c r="BET309" s="139"/>
      <c r="BEU309" s="139"/>
      <c r="BEV309" s="139"/>
      <c r="BEW309" s="139"/>
      <c r="BEX309" s="139"/>
      <c r="BEY309" s="139"/>
      <c r="BEZ309" s="139"/>
      <c r="BFA309" s="139"/>
      <c r="BFB309" s="139"/>
      <c r="BFC309" s="139"/>
      <c r="BFD309" s="139"/>
      <c r="BFE309" s="139"/>
      <c r="BFF309" s="139"/>
      <c r="BFG309" s="139"/>
      <c r="BFH309" s="139"/>
      <c r="BFI309" s="139"/>
      <c r="BFJ309" s="139"/>
      <c r="BFK309" s="139"/>
      <c r="BFL309" s="139"/>
      <c r="BFM309" s="139"/>
      <c r="BFN309" s="139"/>
      <c r="BFO309" s="139"/>
      <c r="BFP309" s="139"/>
      <c r="BFQ309" s="139"/>
      <c r="BFR309" s="139"/>
      <c r="BFS309" s="139"/>
      <c r="BFT309" s="139"/>
      <c r="BFU309" s="139"/>
      <c r="BFV309" s="139"/>
      <c r="BFW309" s="139"/>
      <c r="BFX309" s="139"/>
      <c r="BFY309" s="139"/>
      <c r="BFZ309" s="139"/>
      <c r="BGA309" s="139"/>
      <c r="BGB309" s="139"/>
      <c r="BGC309" s="139"/>
      <c r="BGD309" s="139"/>
      <c r="BGE309" s="139"/>
      <c r="BGF309" s="139"/>
      <c r="BGG309" s="139"/>
      <c r="BGH309" s="139"/>
      <c r="BGI309" s="139"/>
      <c r="BGJ309" s="139"/>
      <c r="BGK309" s="139"/>
      <c r="BGL309" s="139"/>
      <c r="BGM309" s="139"/>
      <c r="BGN309" s="139"/>
      <c r="BGO309" s="139"/>
      <c r="BGP309" s="139"/>
      <c r="BGQ309" s="139"/>
      <c r="BGR309" s="139"/>
      <c r="BGS309" s="139"/>
      <c r="BGT309" s="139"/>
      <c r="BGU309" s="139"/>
      <c r="BGV309" s="139"/>
      <c r="BGW309" s="139"/>
      <c r="BGX309" s="139"/>
      <c r="BGY309" s="139"/>
      <c r="BGZ309" s="139"/>
      <c r="BHA309" s="139"/>
      <c r="BHB309" s="139"/>
      <c r="BHC309" s="139"/>
      <c r="BHD309" s="139"/>
      <c r="BHE309" s="139"/>
      <c r="BHF309" s="139"/>
      <c r="BHG309" s="139"/>
      <c r="BHH309" s="139"/>
      <c r="BHI309" s="139"/>
      <c r="BHJ309" s="139"/>
      <c r="BHK309" s="139"/>
      <c r="BHL309" s="139"/>
      <c r="BHM309" s="139"/>
      <c r="BHN309" s="139"/>
      <c r="BHO309" s="139"/>
      <c r="BHP309" s="139"/>
      <c r="BHQ309" s="139"/>
      <c r="BHR309" s="139"/>
      <c r="BHS309" s="139"/>
      <c r="BHT309" s="139"/>
      <c r="BHU309" s="139"/>
      <c r="BHV309" s="139"/>
      <c r="BHW309" s="139"/>
      <c r="BHX309" s="139"/>
      <c r="BHY309" s="139"/>
      <c r="BHZ309" s="139"/>
      <c r="BIA309" s="139"/>
      <c r="BIB309" s="139"/>
      <c r="BIC309" s="139"/>
      <c r="BID309" s="139"/>
      <c r="BIE309" s="139"/>
      <c r="BIF309" s="139"/>
      <c r="BIG309" s="139"/>
      <c r="BIH309" s="139"/>
      <c r="BII309" s="139"/>
      <c r="BIJ309" s="139"/>
      <c r="BIK309" s="139"/>
      <c r="BIL309" s="139"/>
      <c r="BIM309" s="139"/>
      <c r="BIN309" s="139"/>
      <c r="BIO309" s="139"/>
      <c r="BIP309" s="139"/>
      <c r="BIQ309" s="139"/>
      <c r="BIR309" s="139"/>
      <c r="BIS309" s="139"/>
      <c r="BIT309" s="139"/>
      <c r="BIU309" s="139"/>
      <c r="BIV309" s="139"/>
      <c r="BIW309" s="139"/>
      <c r="BIX309" s="139"/>
      <c r="BIY309" s="139"/>
      <c r="BIZ309" s="139"/>
      <c r="BJA309" s="139"/>
      <c r="BJB309" s="139"/>
      <c r="BJC309" s="139"/>
      <c r="BJD309" s="139"/>
      <c r="BJE309" s="139"/>
      <c r="BJF309" s="139"/>
      <c r="BJG309" s="139"/>
      <c r="BJH309" s="139"/>
      <c r="BJI309" s="139"/>
      <c r="BJJ309" s="139"/>
      <c r="BJK309" s="139"/>
      <c r="BJL309" s="139"/>
      <c r="BJM309" s="139"/>
      <c r="BJN309" s="139"/>
      <c r="BJO309" s="139"/>
      <c r="BJP309" s="139"/>
      <c r="BJQ309" s="139"/>
      <c r="BJR309" s="139"/>
      <c r="BJS309" s="139"/>
      <c r="BJT309" s="139"/>
      <c r="BJU309" s="139"/>
      <c r="BJV309" s="139"/>
      <c r="BJW309" s="139"/>
      <c r="BJX309" s="139"/>
      <c r="BJY309" s="139"/>
      <c r="BJZ309" s="139"/>
      <c r="BKA309" s="139"/>
      <c r="BKB309" s="139"/>
      <c r="BKC309" s="139"/>
      <c r="BKD309" s="139"/>
      <c r="BKE309" s="139"/>
      <c r="BKF309" s="139"/>
      <c r="BKG309" s="139"/>
      <c r="BKH309" s="139"/>
      <c r="BKI309" s="139"/>
      <c r="BKJ309" s="139"/>
      <c r="BKK309" s="139"/>
      <c r="BKL309" s="139"/>
      <c r="BKM309" s="139"/>
      <c r="BKN309" s="139"/>
      <c r="BKO309" s="139"/>
      <c r="BKP309" s="139"/>
      <c r="BKQ309" s="139"/>
      <c r="BKR309" s="139"/>
      <c r="BKS309" s="139"/>
      <c r="BKT309" s="139"/>
      <c r="BKU309" s="139"/>
      <c r="BKV309" s="139"/>
      <c r="BKW309" s="139"/>
      <c r="BKX309" s="139"/>
      <c r="BKY309" s="139"/>
      <c r="BKZ309" s="139"/>
      <c r="BLA309" s="139"/>
      <c r="BLB309" s="139"/>
      <c r="BLC309" s="139"/>
      <c r="BLD309" s="139"/>
      <c r="BLE309" s="139"/>
      <c r="BLF309" s="139"/>
      <c r="BLG309" s="139"/>
      <c r="BLH309" s="139"/>
      <c r="BLI309" s="139"/>
      <c r="BLJ309" s="139"/>
      <c r="BLK309" s="139"/>
      <c r="BLL309" s="139"/>
      <c r="BLM309" s="139"/>
      <c r="BLN309" s="139"/>
      <c r="BLO309" s="139"/>
      <c r="BLP309" s="139"/>
      <c r="BLQ309" s="139"/>
      <c r="BLR309" s="139"/>
      <c r="BLS309" s="139"/>
      <c r="BLT309" s="139"/>
      <c r="BLU309" s="139"/>
      <c r="BLV309" s="139"/>
      <c r="BLW309" s="139"/>
      <c r="BLX309" s="139"/>
      <c r="BLY309" s="139"/>
      <c r="BLZ309" s="139"/>
      <c r="BMA309" s="139"/>
      <c r="BMB309" s="139"/>
      <c r="BMC309" s="139"/>
      <c r="BMD309" s="139"/>
      <c r="BME309" s="139"/>
      <c r="BMF309" s="139"/>
      <c r="BMG309" s="139"/>
      <c r="BMH309" s="139"/>
      <c r="BMI309" s="139"/>
      <c r="BMJ309" s="139"/>
      <c r="BMK309" s="139"/>
      <c r="BML309" s="139"/>
      <c r="BMM309" s="139"/>
      <c r="BMN309" s="139"/>
      <c r="BMO309" s="139"/>
      <c r="BMP309" s="139"/>
      <c r="BMQ309" s="139"/>
      <c r="BMR309" s="139"/>
      <c r="BMS309" s="139"/>
      <c r="BMT309" s="139"/>
      <c r="BMU309" s="139"/>
      <c r="BMV309" s="139"/>
      <c r="BMW309" s="139"/>
      <c r="BMX309" s="139"/>
      <c r="BMY309" s="139"/>
      <c r="BMZ309" s="139"/>
      <c r="BNA309" s="139"/>
      <c r="BNB309" s="139"/>
      <c r="BNC309" s="139"/>
      <c r="BND309" s="139"/>
      <c r="BNE309" s="139"/>
      <c r="BNF309" s="139"/>
      <c r="BNG309" s="139"/>
      <c r="BNH309" s="139"/>
      <c r="BNI309" s="139"/>
      <c r="BNJ309" s="139"/>
      <c r="BNK309" s="139"/>
      <c r="BNL309" s="139"/>
      <c r="BNM309" s="139"/>
      <c r="BNN309" s="139"/>
      <c r="BNO309" s="139"/>
      <c r="BNP309" s="139"/>
      <c r="BNQ309" s="139"/>
      <c r="BNR309" s="139"/>
      <c r="BNS309" s="139"/>
      <c r="BNT309" s="139"/>
      <c r="BNU309" s="139"/>
      <c r="BNV309" s="139"/>
      <c r="BNW309" s="139"/>
      <c r="BNX309" s="139"/>
      <c r="BNY309" s="139"/>
      <c r="BNZ309" s="139"/>
      <c r="BOA309" s="139"/>
      <c r="BOB309" s="139"/>
      <c r="BOC309" s="139"/>
      <c r="BOD309" s="139"/>
      <c r="BOE309" s="139"/>
      <c r="BOF309" s="139"/>
      <c r="BOG309" s="139"/>
      <c r="BOH309" s="139"/>
      <c r="BOI309" s="139"/>
      <c r="BOJ309" s="139"/>
      <c r="BOK309" s="139"/>
      <c r="BOL309" s="139"/>
      <c r="BOM309" s="139"/>
      <c r="BON309" s="139"/>
      <c r="BOO309" s="139"/>
      <c r="BOP309" s="139"/>
      <c r="BOQ309" s="139"/>
      <c r="BOR309" s="139"/>
      <c r="BOS309" s="139"/>
      <c r="BOT309" s="139"/>
      <c r="BOU309" s="139"/>
      <c r="BOV309" s="139"/>
      <c r="BOW309" s="139"/>
      <c r="BOX309" s="139"/>
      <c r="BOY309" s="139"/>
      <c r="BOZ309" s="139"/>
      <c r="BPA309" s="139"/>
      <c r="BPB309" s="139"/>
      <c r="BPC309" s="139"/>
      <c r="BPD309" s="139"/>
      <c r="BPE309" s="139"/>
      <c r="BPF309" s="139"/>
      <c r="BPG309" s="139"/>
      <c r="BPH309" s="139"/>
      <c r="BPI309" s="139"/>
      <c r="BPJ309" s="139"/>
      <c r="BPK309" s="139"/>
      <c r="BPL309" s="139"/>
      <c r="BPM309" s="139"/>
      <c r="BPN309" s="139"/>
      <c r="BPO309" s="139"/>
      <c r="BPP309" s="139"/>
      <c r="BPQ309" s="139"/>
      <c r="BPR309" s="139"/>
      <c r="BPS309" s="139"/>
      <c r="BPT309" s="139"/>
      <c r="BPU309" s="139"/>
      <c r="BPV309" s="139"/>
      <c r="BPW309" s="139"/>
      <c r="BPX309" s="139"/>
      <c r="BPY309" s="139"/>
      <c r="BPZ309" s="139"/>
      <c r="BQA309" s="139"/>
      <c r="BQB309" s="139"/>
      <c r="BQC309" s="139"/>
      <c r="BQD309" s="139"/>
      <c r="BQE309" s="139"/>
      <c r="BQF309" s="139"/>
      <c r="BQG309" s="139"/>
      <c r="BQH309" s="139"/>
      <c r="BQI309" s="139"/>
      <c r="BQJ309" s="139"/>
      <c r="BQK309" s="139"/>
      <c r="BQL309" s="139"/>
      <c r="BQM309" s="139"/>
      <c r="BQN309" s="139"/>
      <c r="BQO309" s="139"/>
      <c r="BQP309" s="139"/>
      <c r="BQQ309" s="139"/>
      <c r="BQR309" s="139"/>
      <c r="BQS309" s="139"/>
      <c r="BQT309" s="139"/>
      <c r="BQU309" s="139"/>
      <c r="BQV309" s="139"/>
      <c r="BQW309" s="139"/>
      <c r="BQX309" s="139"/>
      <c r="BQY309" s="139"/>
      <c r="BQZ309" s="139"/>
      <c r="BRA309" s="139"/>
      <c r="BRB309" s="139"/>
      <c r="BRC309" s="139"/>
      <c r="BRD309" s="139"/>
      <c r="BRE309" s="139"/>
      <c r="BRF309" s="139"/>
      <c r="BRG309" s="139"/>
      <c r="BRH309" s="139"/>
      <c r="BRI309" s="139"/>
      <c r="BRJ309" s="139"/>
      <c r="BRK309" s="139"/>
      <c r="BRL309" s="139"/>
      <c r="BRM309" s="139"/>
      <c r="BRN309" s="139"/>
      <c r="BRO309" s="139"/>
      <c r="BRP309" s="139"/>
      <c r="BRQ309" s="139"/>
      <c r="BRR309" s="139"/>
      <c r="BRS309" s="139"/>
      <c r="BRT309" s="139"/>
      <c r="BRU309" s="139"/>
      <c r="BRV309" s="139"/>
      <c r="BRW309" s="139"/>
      <c r="BRX309" s="139"/>
      <c r="BRY309" s="139"/>
      <c r="BRZ309" s="139"/>
      <c r="BSA309" s="139"/>
      <c r="BSB309" s="139"/>
      <c r="BSC309" s="139"/>
      <c r="BSD309" s="139"/>
      <c r="BSE309" s="139"/>
      <c r="BSF309" s="139"/>
      <c r="BSG309" s="139"/>
      <c r="BSH309" s="139"/>
      <c r="BSI309" s="139"/>
      <c r="BSJ309" s="139"/>
      <c r="BSK309" s="139"/>
      <c r="BSL309" s="139"/>
      <c r="BSM309" s="139"/>
      <c r="BSN309" s="139"/>
      <c r="BSO309" s="139"/>
      <c r="BSP309" s="139"/>
      <c r="BSQ309" s="139"/>
      <c r="BSR309" s="139"/>
      <c r="BSS309" s="139"/>
      <c r="BST309" s="139"/>
      <c r="BSU309" s="139"/>
      <c r="BSV309" s="139"/>
      <c r="BSW309" s="139"/>
      <c r="BSX309" s="139"/>
      <c r="BSY309" s="139"/>
      <c r="BSZ309" s="139"/>
      <c r="BTA309" s="139"/>
      <c r="BTB309" s="139"/>
      <c r="BTC309" s="139"/>
      <c r="BTD309" s="139"/>
      <c r="BTE309" s="139"/>
      <c r="BTF309" s="139"/>
      <c r="BTG309" s="139"/>
      <c r="BTH309" s="139"/>
      <c r="BTI309" s="139"/>
      <c r="BTJ309" s="139"/>
      <c r="BTK309" s="139"/>
      <c r="BTL309" s="139"/>
      <c r="BTM309" s="139"/>
      <c r="BTN309" s="139"/>
      <c r="BTO309" s="139"/>
      <c r="BTP309" s="139"/>
      <c r="BTQ309" s="139"/>
      <c r="BTR309" s="139"/>
      <c r="BTS309" s="139"/>
      <c r="BTT309" s="139"/>
      <c r="BTU309" s="139"/>
      <c r="BTV309" s="139"/>
      <c r="BTW309" s="139"/>
      <c r="BTX309" s="139"/>
      <c r="BTY309" s="139"/>
      <c r="BTZ309" s="139"/>
      <c r="BUA309" s="139"/>
      <c r="BUB309" s="139"/>
      <c r="BUC309" s="139"/>
      <c r="BUD309" s="139"/>
      <c r="BUE309" s="139"/>
      <c r="BUF309" s="139"/>
      <c r="BUG309" s="139"/>
      <c r="BUH309" s="139"/>
      <c r="BUI309" s="139"/>
      <c r="BUJ309" s="139"/>
      <c r="BUK309" s="139"/>
      <c r="BUL309" s="139"/>
      <c r="BUM309" s="139"/>
      <c r="BUN309" s="139"/>
      <c r="BUO309" s="139"/>
      <c r="BUP309" s="139"/>
      <c r="BUQ309" s="139"/>
      <c r="BUR309" s="139"/>
      <c r="BUS309" s="139"/>
      <c r="BUT309" s="139"/>
      <c r="BUU309" s="139"/>
      <c r="BUV309" s="139"/>
      <c r="BUW309" s="139"/>
      <c r="BUX309" s="139"/>
      <c r="BUY309" s="139"/>
      <c r="BUZ309" s="139"/>
      <c r="BVA309" s="139"/>
      <c r="BVB309" s="139"/>
      <c r="BVC309" s="139"/>
      <c r="BVD309" s="139"/>
      <c r="BVE309" s="139"/>
      <c r="BVF309" s="139"/>
      <c r="BVG309" s="139"/>
      <c r="BVH309" s="139"/>
      <c r="BVI309" s="139"/>
      <c r="BVJ309" s="139"/>
      <c r="BVK309" s="139"/>
      <c r="BVL309" s="139"/>
      <c r="BVM309" s="139"/>
      <c r="BVN309" s="139"/>
      <c r="BVO309" s="139"/>
      <c r="BVP309" s="139"/>
      <c r="BVQ309" s="139"/>
      <c r="BVR309" s="139"/>
      <c r="BVS309" s="139"/>
      <c r="BVT309" s="139"/>
      <c r="BVU309" s="139"/>
      <c r="BVV309" s="139"/>
      <c r="BVW309" s="139"/>
      <c r="BVX309" s="139"/>
      <c r="BVY309" s="139"/>
      <c r="BVZ309" s="139"/>
      <c r="BWA309" s="139"/>
      <c r="BWB309" s="139"/>
      <c r="BWC309" s="139"/>
      <c r="BWD309" s="139"/>
      <c r="BWE309" s="139"/>
      <c r="BWF309" s="139"/>
      <c r="BWG309" s="139"/>
      <c r="BWH309" s="139"/>
      <c r="BWI309" s="139"/>
      <c r="BWJ309" s="139"/>
      <c r="BWK309" s="139"/>
      <c r="BWL309" s="139"/>
      <c r="BWM309" s="139"/>
      <c r="BWN309" s="139"/>
      <c r="BWO309" s="139"/>
      <c r="BWP309" s="139"/>
      <c r="BWQ309" s="139"/>
      <c r="BWR309" s="139"/>
      <c r="BWS309" s="139"/>
      <c r="BWT309" s="139"/>
      <c r="BWU309" s="139"/>
      <c r="BWV309" s="139"/>
      <c r="BWW309" s="139"/>
      <c r="BWX309" s="139"/>
      <c r="BWY309" s="139"/>
      <c r="BWZ309" s="139"/>
      <c r="BXA309" s="139"/>
      <c r="BXB309" s="139"/>
      <c r="BXC309" s="139"/>
      <c r="BXD309" s="139"/>
      <c r="BXE309" s="139"/>
      <c r="BXF309" s="139"/>
      <c r="BXG309" s="139"/>
      <c r="BXH309" s="139"/>
      <c r="BXI309" s="139"/>
      <c r="BXJ309" s="139"/>
      <c r="BXK309" s="139"/>
      <c r="BXL309" s="139"/>
      <c r="BXM309" s="139"/>
      <c r="BXN309" s="139"/>
      <c r="BXO309" s="139"/>
      <c r="BXP309" s="139"/>
      <c r="BXQ309" s="139"/>
      <c r="BXR309" s="139"/>
      <c r="BXS309" s="139"/>
      <c r="BXT309" s="139"/>
      <c r="BXU309" s="139"/>
      <c r="BXV309" s="139"/>
      <c r="BXW309" s="139"/>
      <c r="BXX309" s="139"/>
      <c r="BXY309" s="139"/>
      <c r="BXZ309" s="139"/>
      <c r="BYA309" s="139"/>
      <c r="BYB309" s="139"/>
      <c r="BYC309" s="139"/>
      <c r="BYD309" s="139"/>
      <c r="BYE309" s="139"/>
      <c r="BYF309" s="139"/>
      <c r="BYG309" s="139"/>
      <c r="BYH309" s="139"/>
      <c r="BYI309" s="139"/>
      <c r="BYJ309" s="139"/>
      <c r="BYK309" s="139"/>
      <c r="BYL309" s="139"/>
      <c r="BYM309" s="139"/>
      <c r="BYN309" s="139"/>
      <c r="BYO309" s="139"/>
      <c r="BYP309" s="139"/>
      <c r="BYQ309" s="139"/>
      <c r="BYR309" s="139"/>
      <c r="BYS309" s="139"/>
      <c r="BYT309" s="139"/>
      <c r="BYU309" s="139"/>
      <c r="BYV309" s="139"/>
      <c r="BYW309" s="139"/>
      <c r="BYX309" s="139"/>
      <c r="BYY309" s="139"/>
      <c r="BYZ309" s="139"/>
      <c r="BZA309" s="139"/>
      <c r="BZB309" s="139"/>
      <c r="BZC309" s="139"/>
      <c r="BZD309" s="139"/>
      <c r="BZE309" s="139"/>
      <c r="BZF309" s="139"/>
      <c r="BZG309" s="139"/>
      <c r="BZH309" s="139"/>
      <c r="BZI309" s="139"/>
      <c r="BZJ309" s="139"/>
      <c r="BZK309" s="139"/>
      <c r="BZL309" s="139"/>
      <c r="BZM309" s="139"/>
      <c r="BZN309" s="139"/>
      <c r="BZO309" s="139"/>
      <c r="BZP309" s="139"/>
      <c r="BZQ309" s="139"/>
      <c r="BZR309" s="139"/>
      <c r="BZS309" s="139"/>
      <c r="BZT309" s="139"/>
      <c r="BZU309" s="139"/>
      <c r="BZV309" s="139"/>
      <c r="BZW309" s="139"/>
      <c r="BZX309" s="139"/>
      <c r="BZY309" s="139"/>
      <c r="BZZ309" s="139"/>
      <c r="CAA309" s="139"/>
      <c r="CAB309" s="139"/>
      <c r="CAC309" s="139"/>
      <c r="CAD309" s="139"/>
      <c r="CAE309" s="139"/>
      <c r="CAF309" s="139"/>
      <c r="CAG309" s="139"/>
      <c r="CAH309" s="139"/>
      <c r="CAI309" s="139"/>
      <c r="CAJ309" s="139"/>
      <c r="CAK309" s="139"/>
      <c r="CAL309" s="139"/>
      <c r="CAM309" s="139"/>
      <c r="CAN309" s="139"/>
      <c r="CAO309" s="139"/>
      <c r="CAP309" s="139"/>
      <c r="CAQ309" s="139"/>
      <c r="CAR309" s="139"/>
      <c r="CAS309" s="139"/>
      <c r="CAT309" s="139"/>
      <c r="CAU309" s="139"/>
      <c r="CAV309" s="139"/>
      <c r="CAW309" s="139"/>
      <c r="CAX309" s="139"/>
      <c r="CAY309" s="139"/>
      <c r="CAZ309" s="139"/>
      <c r="CBA309" s="139"/>
      <c r="CBB309" s="139"/>
      <c r="CBC309" s="139"/>
      <c r="CBD309" s="139"/>
      <c r="CBE309" s="139"/>
      <c r="CBF309" s="139"/>
      <c r="CBG309" s="139"/>
      <c r="CBH309" s="139"/>
      <c r="CBI309" s="139"/>
      <c r="CBJ309" s="139"/>
      <c r="CBK309" s="139"/>
      <c r="CBL309" s="139"/>
      <c r="CBM309" s="139"/>
      <c r="CBN309" s="139"/>
      <c r="CBO309" s="139"/>
      <c r="CBP309" s="139"/>
      <c r="CBQ309" s="139"/>
      <c r="CBR309" s="139"/>
      <c r="CBS309" s="139"/>
      <c r="CBT309" s="139"/>
      <c r="CBU309" s="139"/>
      <c r="CBV309" s="139"/>
      <c r="CBW309" s="139"/>
      <c r="CBX309" s="139"/>
      <c r="CBY309" s="139"/>
      <c r="CBZ309" s="139"/>
      <c r="CCA309" s="139"/>
      <c r="CCB309" s="139"/>
      <c r="CCC309" s="139"/>
      <c r="CCD309" s="139"/>
      <c r="CCE309" s="139"/>
      <c r="CCF309" s="139"/>
      <c r="CCG309" s="139"/>
      <c r="CCH309" s="139"/>
      <c r="CCI309" s="139"/>
      <c r="CCJ309" s="139"/>
      <c r="CCK309" s="139"/>
      <c r="CCL309" s="139"/>
      <c r="CCM309" s="139"/>
      <c r="CCN309" s="139"/>
      <c r="CCO309" s="139"/>
      <c r="CCP309" s="139"/>
      <c r="CCQ309" s="139"/>
      <c r="CCR309" s="139"/>
      <c r="CCS309" s="139"/>
      <c r="CCT309" s="139"/>
      <c r="CCU309" s="139"/>
      <c r="CCV309" s="139"/>
      <c r="CCW309" s="139"/>
      <c r="CCX309" s="139"/>
      <c r="CCY309" s="139"/>
      <c r="CCZ309" s="139"/>
      <c r="CDA309" s="139"/>
      <c r="CDB309" s="139"/>
      <c r="CDC309" s="139"/>
      <c r="CDD309" s="139"/>
      <c r="CDE309" s="139"/>
      <c r="CDF309" s="139"/>
      <c r="CDG309" s="139"/>
      <c r="CDH309" s="139"/>
      <c r="CDI309" s="139"/>
      <c r="CDJ309" s="139"/>
      <c r="CDK309" s="139"/>
      <c r="CDL309" s="139"/>
      <c r="CDM309" s="139"/>
      <c r="CDN309" s="139"/>
      <c r="CDO309" s="139"/>
      <c r="CDP309" s="139"/>
      <c r="CDQ309" s="139"/>
      <c r="CDR309" s="139"/>
      <c r="CDS309" s="139"/>
      <c r="CDT309" s="139"/>
      <c r="CDU309" s="139"/>
      <c r="CDV309" s="139"/>
      <c r="CDW309" s="139"/>
      <c r="CDX309" s="139"/>
      <c r="CDY309" s="139"/>
      <c r="CDZ309" s="139"/>
      <c r="CEA309" s="139"/>
      <c r="CEB309" s="139"/>
      <c r="CEC309" s="139"/>
      <c r="CED309" s="139"/>
      <c r="CEE309" s="139"/>
      <c r="CEF309" s="139"/>
      <c r="CEG309" s="139"/>
      <c r="CEH309" s="139"/>
      <c r="CEI309" s="139"/>
      <c r="CEJ309" s="139"/>
      <c r="CEK309" s="139"/>
      <c r="CEL309" s="139"/>
      <c r="CEM309" s="139"/>
      <c r="CEN309" s="139"/>
      <c r="CEO309" s="139"/>
      <c r="CEP309" s="139"/>
      <c r="CEQ309" s="139"/>
      <c r="CER309" s="139"/>
      <c r="CES309" s="139"/>
      <c r="CET309" s="139"/>
      <c r="CEU309" s="139"/>
      <c r="CEV309" s="139"/>
      <c r="CEW309" s="139"/>
      <c r="CEX309" s="139"/>
      <c r="CEY309" s="139"/>
      <c r="CEZ309" s="139"/>
      <c r="CFA309" s="139"/>
      <c r="CFB309" s="139"/>
      <c r="CFC309" s="139"/>
      <c r="CFD309" s="139"/>
      <c r="CFE309" s="139"/>
      <c r="CFF309" s="139"/>
      <c r="CFG309" s="139"/>
      <c r="CFH309" s="139"/>
      <c r="CFI309" s="139"/>
      <c r="CFJ309" s="139"/>
      <c r="CFK309" s="139"/>
      <c r="CFL309" s="139"/>
      <c r="CFM309" s="139"/>
      <c r="CFN309" s="139"/>
      <c r="CFO309" s="139"/>
      <c r="CFP309" s="139"/>
      <c r="CFQ309" s="139"/>
      <c r="CFR309" s="139"/>
      <c r="CFS309" s="139"/>
      <c r="CFT309" s="139"/>
      <c r="CFU309" s="139"/>
      <c r="CFV309" s="139"/>
      <c r="CFW309" s="139"/>
      <c r="CFX309" s="139"/>
      <c r="CFY309" s="139"/>
      <c r="CFZ309" s="139"/>
      <c r="CGA309" s="139"/>
      <c r="CGB309" s="139"/>
      <c r="CGC309" s="139"/>
      <c r="CGD309" s="139"/>
      <c r="CGE309" s="139"/>
      <c r="CGF309" s="139"/>
      <c r="CGG309" s="139"/>
      <c r="CGH309" s="139"/>
      <c r="CGI309" s="139"/>
      <c r="CGJ309" s="139"/>
      <c r="CGK309" s="139"/>
      <c r="CGL309" s="139"/>
      <c r="CGM309" s="139"/>
      <c r="CGN309" s="139"/>
      <c r="CGO309" s="139"/>
      <c r="CGP309" s="139"/>
      <c r="CGQ309" s="139"/>
      <c r="CGR309" s="139"/>
      <c r="CGS309" s="139"/>
      <c r="CGT309" s="139"/>
      <c r="CGU309" s="139"/>
      <c r="CGV309" s="139"/>
      <c r="CGW309" s="139"/>
      <c r="CGX309" s="139"/>
      <c r="CGY309" s="139"/>
      <c r="CGZ309" s="139"/>
      <c r="CHA309" s="139"/>
      <c r="CHB309" s="139"/>
      <c r="CHC309" s="139"/>
      <c r="CHD309" s="139"/>
      <c r="CHE309" s="139"/>
      <c r="CHF309" s="139"/>
      <c r="CHG309" s="139"/>
      <c r="CHH309" s="139"/>
      <c r="CHI309" s="139"/>
      <c r="CHJ309" s="139"/>
      <c r="CHK309" s="139"/>
      <c r="CHL309" s="139"/>
      <c r="CHM309" s="139"/>
      <c r="CHN309" s="139"/>
      <c r="CHO309" s="139"/>
      <c r="CHP309" s="139"/>
      <c r="CHQ309" s="139"/>
      <c r="CHR309" s="139"/>
      <c r="CHS309" s="139"/>
      <c r="CHT309" s="139"/>
      <c r="CHU309" s="139"/>
      <c r="CHV309" s="139"/>
      <c r="CHW309" s="139"/>
      <c r="CHX309" s="139"/>
      <c r="CHY309" s="139"/>
      <c r="CHZ309" s="139"/>
      <c r="CIA309" s="139"/>
      <c r="CIB309" s="139"/>
      <c r="CIC309" s="139"/>
      <c r="CID309" s="139"/>
      <c r="CIE309" s="139"/>
      <c r="CIF309" s="139"/>
      <c r="CIG309" s="139"/>
      <c r="CIH309" s="139"/>
      <c r="CII309" s="139"/>
      <c r="CIJ309" s="139"/>
      <c r="CIK309" s="139"/>
      <c r="CIL309" s="139"/>
      <c r="CIM309" s="139"/>
      <c r="CIN309" s="139"/>
      <c r="CIO309" s="139"/>
      <c r="CIP309" s="139"/>
      <c r="CIQ309" s="139"/>
      <c r="CIR309" s="139"/>
      <c r="CIS309" s="139"/>
      <c r="CIT309" s="139"/>
      <c r="CIU309" s="139"/>
      <c r="CIV309" s="139"/>
      <c r="CIW309" s="139"/>
      <c r="CIX309" s="139"/>
      <c r="CIY309" s="139"/>
      <c r="CIZ309" s="139"/>
      <c r="CJA309" s="139"/>
      <c r="CJB309" s="139"/>
      <c r="CJC309" s="139"/>
      <c r="CJD309" s="139"/>
      <c r="CJE309" s="139"/>
      <c r="CJF309" s="139"/>
      <c r="CJG309" s="139"/>
      <c r="CJH309" s="139"/>
      <c r="CJI309" s="139"/>
      <c r="CJJ309" s="139"/>
      <c r="CJK309" s="139"/>
      <c r="CJL309" s="139"/>
      <c r="CJM309" s="139"/>
      <c r="CJN309" s="139"/>
      <c r="CJO309" s="139"/>
      <c r="CJP309" s="139"/>
      <c r="CJQ309" s="139"/>
      <c r="CJR309" s="139"/>
      <c r="CJS309" s="139"/>
      <c r="CJT309" s="139"/>
      <c r="CJU309" s="139"/>
      <c r="CJV309" s="139"/>
      <c r="CJW309" s="139"/>
      <c r="CJX309" s="139"/>
      <c r="CJY309" s="139"/>
      <c r="CJZ309" s="139"/>
      <c r="CKA309" s="139"/>
      <c r="CKB309" s="139"/>
      <c r="CKC309" s="139"/>
      <c r="CKD309" s="139"/>
      <c r="CKE309" s="139"/>
      <c r="CKF309" s="139"/>
      <c r="CKG309" s="139"/>
      <c r="CKH309" s="139"/>
      <c r="CKI309" s="139"/>
      <c r="CKJ309" s="139"/>
      <c r="CKK309" s="139"/>
      <c r="CKL309" s="139"/>
      <c r="CKM309" s="139"/>
      <c r="CKN309" s="139"/>
      <c r="CKO309" s="139"/>
      <c r="CKP309" s="139"/>
      <c r="CKQ309" s="139"/>
      <c r="CKR309" s="139"/>
      <c r="CKS309" s="139"/>
      <c r="CKT309" s="139"/>
      <c r="CKU309" s="139"/>
      <c r="CKV309" s="139"/>
      <c r="CKW309" s="139"/>
      <c r="CKX309" s="139"/>
      <c r="CKY309" s="139"/>
      <c r="CKZ309" s="139"/>
      <c r="CLA309" s="139"/>
      <c r="CLB309" s="139"/>
      <c r="CLC309" s="139"/>
      <c r="CLD309" s="139"/>
      <c r="CLE309" s="139"/>
      <c r="CLF309" s="139"/>
      <c r="CLG309" s="139"/>
      <c r="CLH309" s="139"/>
      <c r="CLI309" s="139"/>
      <c r="CLJ309" s="139"/>
      <c r="CLK309" s="139"/>
      <c r="CLL309" s="139"/>
      <c r="CLM309" s="139"/>
      <c r="CLN309" s="139"/>
      <c r="CLO309" s="139"/>
      <c r="CLP309" s="139"/>
      <c r="CLQ309" s="139"/>
      <c r="CLR309" s="139"/>
      <c r="CLS309" s="139"/>
      <c r="CLT309" s="139"/>
      <c r="CLU309" s="139"/>
      <c r="CLV309" s="139"/>
      <c r="CLW309" s="139"/>
      <c r="CLX309" s="139"/>
      <c r="CLY309" s="139"/>
      <c r="CLZ309" s="139"/>
      <c r="CMA309" s="139"/>
      <c r="CMB309" s="139"/>
      <c r="CMC309" s="139"/>
      <c r="CMD309" s="139"/>
      <c r="CME309" s="139"/>
      <c r="CMF309" s="139"/>
      <c r="CMG309" s="139"/>
      <c r="CMH309" s="139"/>
      <c r="CMI309" s="139"/>
      <c r="CMJ309" s="139"/>
      <c r="CMK309" s="139"/>
      <c r="CML309" s="139"/>
      <c r="CMM309" s="139"/>
      <c r="CMN309" s="139"/>
      <c r="CMO309" s="139"/>
      <c r="CMP309" s="139"/>
      <c r="CMQ309" s="139"/>
      <c r="CMR309" s="139"/>
      <c r="CMS309" s="139"/>
      <c r="CMT309" s="139"/>
      <c r="CMU309" s="139"/>
      <c r="CMV309" s="139"/>
      <c r="CMW309" s="139"/>
      <c r="CMX309" s="139"/>
      <c r="CMY309" s="139"/>
      <c r="CMZ309" s="139"/>
      <c r="CNA309" s="139"/>
      <c r="CNB309" s="139"/>
      <c r="CNC309" s="139"/>
      <c r="CND309" s="139"/>
      <c r="CNE309" s="139"/>
      <c r="CNF309" s="139"/>
      <c r="CNG309" s="139"/>
      <c r="CNH309" s="139"/>
      <c r="CNI309" s="139"/>
      <c r="CNJ309" s="139"/>
      <c r="CNK309" s="139"/>
      <c r="CNL309" s="139"/>
      <c r="CNM309" s="139"/>
      <c r="CNN309" s="139"/>
      <c r="CNO309" s="139"/>
      <c r="CNP309" s="139"/>
      <c r="CNQ309" s="139"/>
      <c r="CNR309" s="139"/>
      <c r="CNS309" s="139"/>
      <c r="CNT309" s="139"/>
      <c r="CNU309" s="139"/>
      <c r="CNV309" s="139"/>
      <c r="CNW309" s="139"/>
      <c r="CNX309" s="139"/>
      <c r="CNY309" s="139"/>
      <c r="CNZ309" s="139"/>
      <c r="COA309" s="139"/>
      <c r="COB309" s="139"/>
      <c r="COC309" s="139"/>
      <c r="COD309" s="139"/>
      <c r="COE309" s="139"/>
      <c r="COF309" s="139"/>
      <c r="COG309" s="139"/>
      <c r="COH309" s="139"/>
      <c r="COI309" s="139"/>
      <c r="COJ309" s="139"/>
      <c r="COK309" s="139"/>
      <c r="COL309" s="139"/>
      <c r="COM309" s="139"/>
      <c r="CON309" s="139"/>
      <c r="COO309" s="139"/>
      <c r="COP309" s="139"/>
      <c r="COQ309" s="139"/>
      <c r="COR309" s="139"/>
      <c r="COS309" s="139"/>
      <c r="COT309" s="139"/>
      <c r="COU309" s="139"/>
      <c r="COV309" s="139"/>
      <c r="COW309" s="139"/>
      <c r="COX309" s="139"/>
      <c r="COY309" s="139"/>
      <c r="COZ309" s="139"/>
      <c r="CPA309" s="139"/>
      <c r="CPB309" s="139"/>
      <c r="CPC309" s="139"/>
      <c r="CPD309" s="139"/>
      <c r="CPE309" s="139"/>
      <c r="CPF309" s="139"/>
      <c r="CPG309" s="139"/>
      <c r="CPH309" s="139"/>
      <c r="CPI309" s="139"/>
      <c r="CPJ309" s="139"/>
      <c r="CPK309" s="139"/>
      <c r="CPL309" s="139"/>
      <c r="CPM309" s="139"/>
      <c r="CPN309" s="139"/>
      <c r="CPO309" s="139"/>
      <c r="CPP309" s="139"/>
      <c r="CPQ309" s="139"/>
      <c r="CPR309" s="139"/>
      <c r="CPS309" s="139"/>
      <c r="CPT309" s="139"/>
      <c r="CPU309" s="139"/>
      <c r="CPV309" s="139"/>
      <c r="CPW309" s="139"/>
      <c r="CPX309" s="139"/>
      <c r="CPY309" s="139"/>
      <c r="CPZ309" s="139"/>
      <c r="CQA309" s="139"/>
      <c r="CQB309" s="139"/>
      <c r="CQC309" s="139"/>
      <c r="CQD309" s="139"/>
      <c r="CQE309" s="139"/>
      <c r="CQF309" s="139"/>
      <c r="CQG309" s="139"/>
      <c r="CQH309" s="139"/>
      <c r="CQI309" s="139"/>
      <c r="CQJ309" s="139"/>
      <c r="CQK309" s="139"/>
      <c r="CQL309" s="139"/>
      <c r="CQM309" s="139"/>
      <c r="CQN309" s="139"/>
      <c r="CQO309" s="139"/>
      <c r="CQP309" s="139"/>
      <c r="CQQ309" s="139"/>
      <c r="CQR309" s="139"/>
      <c r="CQS309" s="139"/>
      <c r="CQT309" s="139"/>
      <c r="CQU309" s="139"/>
      <c r="CQV309" s="139"/>
      <c r="CQW309" s="139"/>
      <c r="CQX309" s="139"/>
      <c r="CQY309" s="139"/>
      <c r="CQZ309" s="139"/>
      <c r="CRA309" s="139"/>
      <c r="CRB309" s="139"/>
      <c r="CRC309" s="139"/>
      <c r="CRD309" s="139"/>
      <c r="CRE309" s="139"/>
      <c r="CRF309" s="139"/>
      <c r="CRG309" s="139"/>
      <c r="CRH309" s="139"/>
      <c r="CRI309" s="139"/>
      <c r="CRJ309" s="139"/>
      <c r="CRK309" s="139"/>
      <c r="CRL309" s="139"/>
      <c r="CRM309" s="139"/>
      <c r="CRN309" s="139"/>
      <c r="CRO309" s="139"/>
      <c r="CRP309" s="139"/>
      <c r="CRQ309" s="139"/>
      <c r="CRR309" s="139"/>
      <c r="CRS309" s="139"/>
      <c r="CRT309" s="139"/>
      <c r="CRU309" s="139"/>
      <c r="CRV309" s="139"/>
      <c r="CRW309" s="139"/>
      <c r="CRX309" s="139"/>
      <c r="CRY309" s="139"/>
      <c r="CRZ309" s="139"/>
      <c r="CSA309" s="139"/>
      <c r="CSB309" s="139"/>
      <c r="CSC309" s="139"/>
      <c r="CSD309" s="139"/>
      <c r="CSE309" s="139"/>
      <c r="CSF309" s="139"/>
      <c r="CSG309" s="139"/>
      <c r="CSH309" s="139"/>
      <c r="CSI309" s="139"/>
      <c r="CSJ309" s="139"/>
      <c r="CSK309" s="139"/>
      <c r="CSL309" s="139"/>
      <c r="CSM309" s="139"/>
      <c r="CSN309" s="139"/>
      <c r="CSO309" s="139"/>
      <c r="CSP309" s="139"/>
      <c r="CSQ309" s="139"/>
      <c r="CSR309" s="139"/>
      <c r="CSS309" s="139"/>
      <c r="CST309" s="139"/>
      <c r="CSU309" s="139"/>
      <c r="CSV309" s="139"/>
      <c r="CSW309" s="139"/>
      <c r="CSX309" s="139"/>
      <c r="CSY309" s="139"/>
      <c r="CSZ309" s="139"/>
      <c r="CTA309" s="139"/>
      <c r="CTB309" s="139"/>
      <c r="CTC309" s="139"/>
      <c r="CTD309" s="139"/>
      <c r="CTE309" s="139"/>
      <c r="CTF309" s="139"/>
      <c r="CTG309" s="139"/>
      <c r="CTH309" s="139"/>
      <c r="CTI309" s="139"/>
      <c r="CTJ309" s="139"/>
      <c r="CTK309" s="139"/>
      <c r="CTL309" s="139"/>
      <c r="CTM309" s="139"/>
      <c r="CTN309" s="139"/>
      <c r="CTO309" s="139"/>
      <c r="CTP309" s="139"/>
      <c r="CTQ309" s="139"/>
      <c r="CTR309" s="139"/>
      <c r="CTS309" s="139"/>
      <c r="CTT309" s="139"/>
      <c r="CTU309" s="139"/>
      <c r="CTV309" s="139"/>
      <c r="CTW309" s="139"/>
      <c r="CTX309" s="139"/>
      <c r="CTY309" s="139"/>
      <c r="CTZ309" s="139"/>
      <c r="CUA309" s="139"/>
      <c r="CUB309" s="139"/>
      <c r="CUC309" s="139"/>
      <c r="CUD309" s="139"/>
      <c r="CUE309" s="139"/>
      <c r="CUF309" s="139"/>
      <c r="CUG309" s="139"/>
      <c r="CUH309" s="139"/>
      <c r="CUI309" s="139"/>
      <c r="CUJ309" s="139"/>
      <c r="CUK309" s="139"/>
      <c r="CUL309" s="139"/>
      <c r="CUM309" s="139"/>
      <c r="CUN309" s="139"/>
      <c r="CUO309" s="139"/>
      <c r="CUP309" s="139"/>
      <c r="CUQ309" s="139"/>
      <c r="CUR309" s="139"/>
      <c r="CUS309" s="139"/>
      <c r="CUT309" s="139"/>
      <c r="CUU309" s="139"/>
      <c r="CUV309" s="139"/>
      <c r="CUW309" s="139"/>
      <c r="CUX309" s="139"/>
      <c r="CUY309" s="139"/>
      <c r="CUZ309" s="139"/>
      <c r="CVA309" s="139"/>
      <c r="CVB309" s="139"/>
      <c r="CVC309" s="139"/>
      <c r="CVD309" s="139"/>
      <c r="CVE309" s="139"/>
      <c r="CVF309" s="139"/>
      <c r="CVG309" s="139"/>
      <c r="CVH309" s="139"/>
      <c r="CVI309" s="139"/>
      <c r="CVJ309" s="139"/>
      <c r="CVK309" s="139"/>
      <c r="CVL309" s="139"/>
      <c r="CVM309" s="139"/>
      <c r="CVN309" s="139"/>
      <c r="CVO309" s="139"/>
      <c r="CVP309" s="139"/>
      <c r="CVQ309" s="139"/>
      <c r="CVR309" s="139"/>
      <c r="CVS309" s="139"/>
      <c r="CVT309" s="139"/>
      <c r="CVU309" s="139"/>
      <c r="CVV309" s="139"/>
      <c r="CVW309" s="139"/>
      <c r="CVX309" s="139"/>
      <c r="CVY309" s="139"/>
      <c r="CVZ309" s="139"/>
      <c r="CWA309" s="139"/>
      <c r="CWB309" s="139"/>
      <c r="CWC309" s="139"/>
      <c r="CWD309" s="139"/>
      <c r="CWE309" s="139"/>
      <c r="CWF309" s="139"/>
      <c r="CWG309" s="139"/>
      <c r="CWH309" s="139"/>
      <c r="CWI309" s="139"/>
      <c r="CWJ309" s="139"/>
      <c r="CWK309" s="139"/>
      <c r="CWL309" s="139"/>
      <c r="CWM309" s="139"/>
      <c r="CWN309" s="139"/>
      <c r="CWO309" s="139"/>
      <c r="CWP309" s="139"/>
      <c r="CWQ309" s="139"/>
      <c r="CWR309" s="139"/>
      <c r="CWS309" s="139"/>
      <c r="CWT309" s="139"/>
      <c r="CWU309" s="139"/>
      <c r="CWV309" s="139"/>
      <c r="CWW309" s="139"/>
      <c r="CWX309" s="139"/>
      <c r="CWY309" s="139"/>
      <c r="CWZ309" s="139"/>
      <c r="CXA309" s="139"/>
      <c r="CXB309" s="139"/>
      <c r="CXC309" s="139"/>
      <c r="CXD309" s="139"/>
      <c r="CXE309" s="139"/>
      <c r="CXF309" s="139"/>
      <c r="CXG309" s="139"/>
      <c r="CXH309" s="139"/>
      <c r="CXI309" s="139"/>
      <c r="CXJ309" s="139"/>
      <c r="CXK309" s="139"/>
      <c r="CXL309" s="139"/>
      <c r="CXM309" s="139"/>
      <c r="CXN309" s="139"/>
      <c r="CXO309" s="139"/>
      <c r="CXP309" s="139"/>
      <c r="CXQ309" s="139"/>
      <c r="CXR309" s="139"/>
      <c r="CXS309" s="139"/>
      <c r="CXT309" s="139"/>
      <c r="CXU309" s="139"/>
      <c r="CXV309" s="139"/>
      <c r="CXW309" s="139"/>
      <c r="CXX309" s="139"/>
      <c r="CXY309" s="139"/>
      <c r="CXZ309" s="139"/>
      <c r="CYA309" s="139"/>
      <c r="CYB309" s="139"/>
      <c r="CYC309" s="139"/>
      <c r="CYD309" s="139"/>
      <c r="CYE309" s="139"/>
      <c r="CYF309" s="139"/>
      <c r="CYG309" s="139"/>
      <c r="CYH309" s="139"/>
      <c r="CYI309" s="139"/>
      <c r="CYJ309" s="139"/>
      <c r="CYK309" s="139"/>
      <c r="CYL309" s="139"/>
      <c r="CYM309" s="139"/>
      <c r="CYN309" s="139"/>
      <c r="CYO309" s="139"/>
      <c r="CYP309" s="139"/>
      <c r="CYQ309" s="139"/>
      <c r="CYR309" s="139"/>
      <c r="CYS309" s="139"/>
      <c r="CYT309" s="139"/>
      <c r="CYU309" s="139"/>
      <c r="CYV309" s="139"/>
      <c r="CYW309" s="139"/>
      <c r="CYX309" s="139"/>
      <c r="CYY309" s="139"/>
      <c r="CYZ309" s="139"/>
      <c r="CZA309" s="139"/>
      <c r="CZB309" s="139"/>
      <c r="CZC309" s="139"/>
      <c r="CZD309" s="139"/>
      <c r="CZE309" s="139"/>
      <c r="CZF309" s="139"/>
      <c r="CZG309" s="139"/>
      <c r="CZH309" s="139"/>
      <c r="CZI309" s="139"/>
      <c r="CZJ309" s="139"/>
      <c r="CZK309" s="139"/>
      <c r="CZL309" s="139"/>
      <c r="CZM309" s="139"/>
      <c r="CZN309" s="139"/>
      <c r="CZO309" s="139"/>
      <c r="CZP309" s="139"/>
      <c r="CZQ309" s="139"/>
      <c r="CZR309" s="139"/>
      <c r="CZS309" s="139"/>
      <c r="CZT309" s="139"/>
      <c r="CZU309" s="139"/>
      <c r="CZV309" s="139"/>
      <c r="CZW309" s="139"/>
      <c r="CZX309" s="139"/>
      <c r="CZY309" s="139"/>
      <c r="CZZ309" s="139"/>
      <c r="DAA309" s="139"/>
      <c r="DAB309" s="139"/>
      <c r="DAC309" s="139"/>
      <c r="DAD309" s="139"/>
      <c r="DAE309" s="139"/>
      <c r="DAF309" s="139"/>
      <c r="DAG309" s="139"/>
      <c r="DAH309" s="139"/>
      <c r="DAI309" s="139"/>
      <c r="DAJ309" s="139"/>
      <c r="DAK309" s="139"/>
      <c r="DAL309" s="139"/>
      <c r="DAM309" s="139"/>
      <c r="DAN309" s="139"/>
      <c r="DAO309" s="139"/>
      <c r="DAP309" s="139"/>
      <c r="DAQ309" s="139"/>
      <c r="DAR309" s="139"/>
      <c r="DAS309" s="139"/>
      <c r="DAT309" s="139"/>
      <c r="DAU309" s="139"/>
      <c r="DAV309" s="139"/>
      <c r="DAW309" s="139"/>
      <c r="DAX309" s="139"/>
      <c r="DAY309" s="139"/>
      <c r="DAZ309" s="139"/>
      <c r="DBA309" s="139"/>
      <c r="DBB309" s="139"/>
      <c r="DBC309" s="139"/>
      <c r="DBD309" s="139"/>
      <c r="DBE309" s="139"/>
      <c r="DBF309" s="139"/>
      <c r="DBG309" s="139"/>
      <c r="DBH309" s="139"/>
      <c r="DBI309" s="139"/>
      <c r="DBJ309" s="139"/>
      <c r="DBK309" s="139"/>
      <c r="DBL309" s="139"/>
      <c r="DBM309" s="139"/>
      <c r="DBN309" s="139"/>
      <c r="DBO309" s="139"/>
      <c r="DBP309" s="139"/>
      <c r="DBQ309" s="139"/>
      <c r="DBR309" s="139"/>
      <c r="DBS309" s="139"/>
      <c r="DBT309" s="139"/>
      <c r="DBU309" s="139"/>
      <c r="DBV309" s="139"/>
      <c r="DBW309" s="139"/>
      <c r="DBX309" s="139"/>
      <c r="DBY309" s="139"/>
      <c r="DBZ309" s="139"/>
      <c r="DCA309" s="139"/>
      <c r="DCB309" s="139"/>
      <c r="DCC309" s="139"/>
      <c r="DCD309" s="139"/>
      <c r="DCE309" s="139"/>
      <c r="DCF309" s="139"/>
      <c r="DCG309" s="139"/>
      <c r="DCH309" s="139"/>
      <c r="DCI309" s="139"/>
      <c r="DCJ309" s="139"/>
      <c r="DCK309" s="139"/>
      <c r="DCL309" s="139"/>
      <c r="DCM309" s="139"/>
      <c r="DCN309" s="139"/>
      <c r="DCO309" s="139"/>
      <c r="DCP309" s="139"/>
      <c r="DCQ309" s="139"/>
      <c r="DCR309" s="139"/>
      <c r="DCS309" s="139"/>
      <c r="DCT309" s="139"/>
      <c r="DCU309" s="139"/>
      <c r="DCV309" s="139"/>
      <c r="DCW309" s="139"/>
      <c r="DCX309" s="139"/>
      <c r="DCY309" s="139"/>
      <c r="DCZ309" s="139"/>
      <c r="DDA309" s="139"/>
      <c r="DDB309" s="139"/>
      <c r="DDC309" s="139"/>
      <c r="DDD309" s="139"/>
      <c r="DDE309" s="139"/>
      <c r="DDF309" s="139"/>
      <c r="DDG309" s="139"/>
      <c r="DDH309" s="139"/>
      <c r="DDI309" s="139"/>
      <c r="DDJ309" s="139"/>
      <c r="DDK309" s="139"/>
      <c r="DDL309" s="139"/>
      <c r="DDM309" s="139"/>
      <c r="DDN309" s="139"/>
      <c r="DDO309" s="139"/>
      <c r="DDP309" s="139"/>
      <c r="DDQ309" s="139"/>
      <c r="DDR309" s="139"/>
      <c r="DDS309" s="139"/>
      <c r="DDT309" s="139"/>
      <c r="DDU309" s="139"/>
      <c r="DDV309" s="139"/>
      <c r="DDW309" s="139"/>
      <c r="DDX309" s="139"/>
      <c r="DDY309" s="139"/>
      <c r="DDZ309" s="139"/>
      <c r="DEA309" s="139"/>
      <c r="DEB309" s="139"/>
      <c r="DEC309" s="139"/>
      <c r="DED309" s="139"/>
      <c r="DEE309" s="139"/>
      <c r="DEF309" s="139"/>
      <c r="DEG309" s="139"/>
      <c r="DEH309" s="139"/>
      <c r="DEI309" s="139"/>
      <c r="DEJ309" s="139"/>
      <c r="DEK309" s="139"/>
      <c r="DEL309" s="139"/>
      <c r="DEM309" s="139"/>
      <c r="DEN309" s="139"/>
      <c r="DEO309" s="139"/>
      <c r="DEP309" s="139"/>
      <c r="DEQ309" s="139"/>
      <c r="DER309" s="139"/>
      <c r="DES309" s="139"/>
      <c r="DET309" s="139"/>
      <c r="DEU309" s="139"/>
      <c r="DEV309" s="139"/>
      <c r="DEW309" s="139"/>
      <c r="DEX309" s="139"/>
      <c r="DEY309" s="139"/>
      <c r="DEZ309" s="139"/>
      <c r="DFA309" s="139"/>
      <c r="DFB309" s="139"/>
      <c r="DFC309" s="139"/>
      <c r="DFD309" s="139"/>
      <c r="DFE309" s="139"/>
      <c r="DFF309" s="139"/>
      <c r="DFG309" s="139"/>
      <c r="DFH309" s="139"/>
      <c r="DFI309" s="139"/>
      <c r="DFJ309" s="139"/>
      <c r="DFK309" s="139"/>
      <c r="DFL309" s="139"/>
      <c r="DFM309" s="139"/>
      <c r="DFN309" s="139"/>
      <c r="DFO309" s="139"/>
      <c r="DFP309" s="139"/>
      <c r="DFQ309" s="139"/>
      <c r="DFR309" s="139"/>
      <c r="DFS309" s="139"/>
      <c r="DFT309" s="139"/>
      <c r="DFU309" s="139"/>
      <c r="DFV309" s="139"/>
      <c r="DFW309" s="139"/>
      <c r="DFX309" s="139"/>
      <c r="DFY309" s="139"/>
      <c r="DFZ309" s="139"/>
      <c r="DGA309" s="139"/>
      <c r="DGB309" s="139"/>
      <c r="DGC309" s="139"/>
      <c r="DGD309" s="139"/>
      <c r="DGE309" s="139"/>
      <c r="DGF309" s="139"/>
      <c r="DGG309" s="139"/>
      <c r="DGH309" s="139"/>
      <c r="DGI309" s="139"/>
      <c r="DGJ309" s="139"/>
      <c r="DGK309" s="139"/>
      <c r="DGL309" s="139"/>
      <c r="DGM309" s="139"/>
      <c r="DGN309" s="139"/>
      <c r="DGO309" s="139"/>
      <c r="DGP309" s="139"/>
      <c r="DGQ309" s="139"/>
      <c r="DGR309" s="139"/>
      <c r="DGS309" s="139"/>
      <c r="DGT309" s="139"/>
      <c r="DGU309" s="139"/>
      <c r="DGV309" s="139"/>
      <c r="DGW309" s="139"/>
      <c r="DGX309" s="139"/>
      <c r="DGY309" s="139"/>
      <c r="DGZ309" s="139"/>
      <c r="DHA309" s="139"/>
      <c r="DHB309" s="139"/>
      <c r="DHC309" s="139"/>
      <c r="DHD309" s="139"/>
      <c r="DHE309" s="139"/>
      <c r="DHF309" s="139"/>
      <c r="DHG309" s="139"/>
      <c r="DHH309" s="139"/>
      <c r="DHI309" s="139"/>
      <c r="DHJ309" s="139"/>
      <c r="DHK309" s="139"/>
      <c r="DHL309" s="139"/>
      <c r="DHM309" s="139"/>
      <c r="DHN309" s="139"/>
      <c r="DHO309" s="139"/>
      <c r="DHP309" s="139"/>
      <c r="DHQ309" s="139"/>
      <c r="DHR309" s="139"/>
      <c r="DHS309" s="139"/>
      <c r="DHT309" s="139"/>
      <c r="DHU309" s="139"/>
      <c r="DHV309" s="139"/>
      <c r="DHW309" s="139"/>
      <c r="DHX309" s="139"/>
      <c r="DHY309" s="139"/>
      <c r="DHZ309" s="139"/>
      <c r="DIA309" s="139"/>
      <c r="DIB309" s="139"/>
      <c r="DIC309" s="139"/>
      <c r="DID309" s="139"/>
      <c r="DIE309" s="139"/>
      <c r="DIF309" s="139"/>
      <c r="DIG309" s="139"/>
      <c r="DIH309" s="139"/>
      <c r="DII309" s="139"/>
      <c r="DIJ309" s="139"/>
      <c r="DIK309" s="139"/>
      <c r="DIL309" s="139"/>
      <c r="DIM309" s="139"/>
      <c r="DIN309" s="139"/>
      <c r="DIO309" s="139"/>
      <c r="DIP309" s="139"/>
      <c r="DIQ309" s="139"/>
      <c r="DIR309" s="139"/>
      <c r="DIS309" s="139"/>
      <c r="DIT309" s="139"/>
      <c r="DIU309" s="139"/>
      <c r="DIV309" s="139"/>
      <c r="DIW309" s="139"/>
      <c r="DIX309" s="139"/>
      <c r="DIY309" s="139"/>
      <c r="DIZ309" s="139"/>
      <c r="DJA309" s="139"/>
      <c r="DJB309" s="139"/>
      <c r="DJC309" s="139"/>
      <c r="DJD309" s="139"/>
      <c r="DJE309" s="139"/>
      <c r="DJF309" s="139"/>
      <c r="DJG309" s="139"/>
      <c r="DJH309" s="139"/>
      <c r="DJI309" s="139"/>
      <c r="DJJ309" s="139"/>
      <c r="DJK309" s="139"/>
      <c r="DJL309" s="139"/>
      <c r="DJM309" s="139"/>
      <c r="DJN309" s="139"/>
      <c r="DJO309" s="139"/>
      <c r="DJP309" s="139"/>
      <c r="DJQ309" s="139"/>
      <c r="DJR309" s="139"/>
      <c r="DJS309" s="139"/>
      <c r="DJT309" s="139"/>
      <c r="DJU309" s="139"/>
      <c r="DJV309" s="139"/>
      <c r="DJW309" s="139"/>
      <c r="DJX309" s="139"/>
      <c r="DJY309" s="139"/>
      <c r="DJZ309" s="139"/>
      <c r="DKA309" s="139"/>
      <c r="DKB309" s="139"/>
      <c r="DKC309" s="139"/>
      <c r="DKD309" s="139"/>
      <c r="DKE309" s="139"/>
      <c r="DKF309" s="139"/>
      <c r="DKG309" s="139"/>
      <c r="DKH309" s="139"/>
      <c r="DKI309" s="139"/>
      <c r="DKJ309" s="139"/>
      <c r="DKK309" s="139"/>
      <c r="DKL309" s="139"/>
      <c r="DKM309" s="139"/>
      <c r="DKN309" s="139"/>
      <c r="DKO309" s="139"/>
      <c r="DKP309" s="139"/>
      <c r="DKQ309" s="139"/>
      <c r="DKR309" s="139"/>
      <c r="DKS309" s="139"/>
      <c r="DKT309" s="139"/>
      <c r="DKU309" s="139"/>
      <c r="DKV309" s="139"/>
      <c r="DKW309" s="139"/>
      <c r="DKX309" s="139"/>
      <c r="DKY309" s="139"/>
      <c r="DKZ309" s="139"/>
      <c r="DLA309" s="139"/>
      <c r="DLB309" s="139"/>
      <c r="DLC309" s="139"/>
      <c r="DLD309" s="139"/>
      <c r="DLE309" s="139"/>
      <c r="DLF309" s="139"/>
      <c r="DLG309" s="139"/>
      <c r="DLH309" s="139"/>
      <c r="DLI309" s="139"/>
      <c r="DLJ309" s="139"/>
      <c r="DLK309" s="139"/>
      <c r="DLL309" s="139"/>
      <c r="DLM309" s="139"/>
      <c r="DLN309" s="139"/>
      <c r="DLO309" s="139"/>
      <c r="DLP309" s="139"/>
      <c r="DLQ309" s="139"/>
      <c r="DLR309" s="139"/>
      <c r="DLS309" s="139"/>
      <c r="DLT309" s="139"/>
      <c r="DLU309" s="139"/>
      <c r="DLV309" s="139"/>
      <c r="DLW309" s="139"/>
      <c r="DLX309" s="139"/>
      <c r="DLY309" s="139"/>
      <c r="DLZ309" s="139"/>
      <c r="DMA309" s="139"/>
      <c r="DMB309" s="139"/>
      <c r="DMC309" s="139"/>
      <c r="DMD309" s="139"/>
      <c r="DME309" s="139"/>
      <c r="DMF309" s="139"/>
      <c r="DMG309" s="139"/>
      <c r="DMH309" s="139"/>
      <c r="DMI309" s="139"/>
      <c r="DMJ309" s="139"/>
      <c r="DMK309" s="139"/>
      <c r="DML309" s="139"/>
      <c r="DMM309" s="139"/>
      <c r="DMN309" s="139"/>
      <c r="DMO309" s="139"/>
      <c r="DMP309" s="139"/>
      <c r="DMQ309" s="139"/>
      <c r="DMR309" s="139"/>
      <c r="DMS309" s="139"/>
      <c r="DMT309" s="139"/>
      <c r="DMU309" s="139"/>
      <c r="DMV309" s="139"/>
      <c r="DMW309" s="139"/>
      <c r="DMX309" s="139"/>
      <c r="DMY309" s="139"/>
      <c r="DMZ309" s="139"/>
      <c r="DNA309" s="139"/>
      <c r="DNB309" s="139"/>
      <c r="DNC309" s="139"/>
      <c r="DND309" s="139"/>
      <c r="DNE309" s="139"/>
      <c r="DNF309" s="139"/>
      <c r="DNG309" s="139"/>
      <c r="DNH309" s="139"/>
      <c r="DNI309" s="139"/>
      <c r="DNJ309" s="139"/>
      <c r="DNK309" s="139"/>
      <c r="DNL309" s="139"/>
      <c r="DNM309" s="139"/>
      <c r="DNN309" s="139"/>
      <c r="DNO309" s="139"/>
      <c r="DNP309" s="139"/>
      <c r="DNQ309" s="139"/>
      <c r="DNR309" s="139"/>
      <c r="DNS309" s="139"/>
      <c r="DNT309" s="139"/>
      <c r="DNU309" s="139"/>
      <c r="DNV309" s="139"/>
      <c r="DNW309" s="139"/>
      <c r="DNX309" s="139"/>
      <c r="DNY309" s="139"/>
      <c r="DNZ309" s="139"/>
      <c r="DOA309" s="139"/>
      <c r="DOB309" s="139"/>
      <c r="DOC309" s="139"/>
      <c r="DOD309" s="139"/>
      <c r="DOE309" s="139"/>
      <c r="DOF309" s="139"/>
      <c r="DOG309" s="139"/>
      <c r="DOH309" s="139"/>
      <c r="DOI309" s="139"/>
      <c r="DOJ309" s="139"/>
      <c r="DOK309" s="139"/>
      <c r="DOL309" s="139"/>
      <c r="DOM309" s="139"/>
      <c r="DON309" s="139"/>
      <c r="DOO309" s="139"/>
      <c r="DOP309" s="139"/>
      <c r="DOQ309" s="139"/>
      <c r="DOR309" s="139"/>
      <c r="DOS309" s="139"/>
      <c r="DOT309" s="139"/>
      <c r="DOU309" s="139"/>
      <c r="DOV309" s="139"/>
      <c r="DOW309" s="139"/>
      <c r="DOX309" s="139"/>
      <c r="DOY309" s="139"/>
      <c r="DOZ309" s="139"/>
      <c r="DPA309" s="139"/>
      <c r="DPB309" s="139"/>
      <c r="DPC309" s="139"/>
      <c r="DPD309" s="139"/>
      <c r="DPE309" s="139"/>
      <c r="DPF309" s="139"/>
      <c r="DPG309" s="139"/>
      <c r="DPH309" s="139"/>
      <c r="DPI309" s="139"/>
      <c r="DPJ309" s="139"/>
      <c r="DPK309" s="139"/>
      <c r="DPL309" s="139"/>
      <c r="DPM309" s="139"/>
      <c r="DPN309" s="139"/>
      <c r="DPO309" s="139"/>
      <c r="DPP309" s="139"/>
      <c r="DPQ309" s="139"/>
      <c r="DPR309" s="139"/>
      <c r="DPS309" s="139"/>
      <c r="DPT309" s="139"/>
      <c r="DPU309" s="139"/>
      <c r="DPV309" s="139"/>
      <c r="DPW309" s="139"/>
      <c r="DPX309" s="139"/>
      <c r="DPY309" s="139"/>
      <c r="DPZ309" s="139"/>
      <c r="DQA309" s="139"/>
      <c r="DQB309" s="139"/>
      <c r="DQC309" s="139"/>
      <c r="DQD309" s="139"/>
      <c r="DQE309" s="139"/>
      <c r="DQF309" s="139"/>
      <c r="DQG309" s="139"/>
      <c r="DQH309" s="139"/>
      <c r="DQI309" s="139"/>
      <c r="DQJ309" s="139"/>
      <c r="DQK309" s="139"/>
      <c r="DQL309" s="139"/>
      <c r="DQM309" s="139"/>
      <c r="DQN309" s="139"/>
      <c r="DQO309" s="139"/>
      <c r="DQP309" s="139"/>
      <c r="DQQ309" s="139"/>
      <c r="DQR309" s="139"/>
      <c r="DQS309" s="139"/>
      <c r="DQT309" s="139"/>
      <c r="DQU309" s="139"/>
      <c r="DQV309" s="139"/>
      <c r="DQW309" s="139"/>
      <c r="DQX309" s="139"/>
      <c r="DQY309" s="139"/>
      <c r="DQZ309" s="139"/>
      <c r="DRA309" s="139"/>
      <c r="DRB309" s="139"/>
      <c r="DRC309" s="139"/>
      <c r="DRD309" s="139"/>
      <c r="DRE309" s="139"/>
      <c r="DRF309" s="139"/>
      <c r="DRG309" s="139"/>
      <c r="DRH309" s="139"/>
      <c r="DRI309" s="139"/>
      <c r="DRJ309" s="139"/>
      <c r="DRK309" s="139"/>
      <c r="DRL309" s="139"/>
      <c r="DRM309" s="139"/>
      <c r="DRN309" s="139"/>
      <c r="DRO309" s="139"/>
      <c r="DRP309" s="139"/>
      <c r="DRQ309" s="139"/>
      <c r="DRR309" s="139"/>
      <c r="DRS309" s="139"/>
      <c r="DRT309" s="139"/>
      <c r="DRU309" s="139"/>
      <c r="DRV309" s="139"/>
      <c r="DRW309" s="139"/>
      <c r="DRX309" s="139"/>
      <c r="DRY309" s="139"/>
      <c r="DRZ309" s="139"/>
      <c r="DSA309" s="139"/>
      <c r="DSB309" s="139"/>
      <c r="DSC309" s="139"/>
      <c r="DSD309" s="139"/>
      <c r="DSE309" s="139"/>
      <c r="DSF309" s="139"/>
      <c r="DSG309" s="139"/>
      <c r="DSH309" s="139"/>
      <c r="DSI309" s="139"/>
      <c r="DSJ309" s="139"/>
      <c r="DSK309" s="139"/>
      <c r="DSL309" s="139"/>
      <c r="DSM309" s="139"/>
      <c r="DSN309" s="139"/>
      <c r="DSO309" s="139"/>
      <c r="DSP309" s="139"/>
      <c r="DSQ309" s="139"/>
      <c r="DSR309" s="139"/>
      <c r="DSS309" s="139"/>
      <c r="DST309" s="139"/>
      <c r="DSU309" s="139"/>
      <c r="DSV309" s="139"/>
      <c r="DSW309" s="139"/>
      <c r="DSX309" s="139"/>
      <c r="DSY309" s="139"/>
      <c r="DSZ309" s="139"/>
      <c r="DTA309" s="139"/>
      <c r="DTB309" s="139"/>
      <c r="DTC309" s="139"/>
      <c r="DTD309" s="139"/>
      <c r="DTE309" s="139"/>
      <c r="DTF309" s="139"/>
      <c r="DTG309" s="139"/>
      <c r="DTH309" s="139"/>
      <c r="DTI309" s="139"/>
      <c r="DTJ309" s="139"/>
      <c r="DTK309" s="139"/>
      <c r="DTL309" s="139"/>
      <c r="DTM309" s="139"/>
      <c r="DTN309" s="139"/>
      <c r="DTO309" s="139"/>
      <c r="DTP309" s="139"/>
      <c r="DTQ309" s="139"/>
      <c r="DTR309" s="139"/>
      <c r="DTS309" s="139"/>
      <c r="DTT309" s="139"/>
      <c r="DTU309" s="139"/>
      <c r="DTV309" s="139"/>
      <c r="DTW309" s="139"/>
      <c r="DTX309" s="139"/>
      <c r="DTY309" s="139"/>
      <c r="DTZ309" s="139"/>
      <c r="DUA309" s="139"/>
      <c r="DUB309" s="139"/>
      <c r="DUC309" s="139"/>
      <c r="DUD309" s="139"/>
      <c r="DUE309" s="139"/>
      <c r="DUF309" s="139"/>
      <c r="DUG309" s="139"/>
      <c r="DUH309" s="139"/>
      <c r="DUI309" s="139"/>
      <c r="DUJ309" s="139"/>
      <c r="DUK309" s="139"/>
      <c r="DUL309" s="139"/>
      <c r="DUM309" s="139"/>
      <c r="DUN309" s="139"/>
      <c r="DUO309" s="139"/>
      <c r="DUP309" s="139"/>
      <c r="DUQ309" s="139"/>
      <c r="DUR309" s="139"/>
      <c r="DUS309" s="139"/>
      <c r="DUT309" s="139"/>
      <c r="DUU309" s="139"/>
      <c r="DUV309" s="139"/>
      <c r="DUW309" s="139"/>
      <c r="DUX309" s="139"/>
      <c r="DUY309" s="139"/>
      <c r="DUZ309" s="139"/>
      <c r="DVA309" s="139"/>
      <c r="DVB309" s="139"/>
      <c r="DVC309" s="139"/>
      <c r="DVD309" s="139"/>
      <c r="DVE309" s="139"/>
      <c r="DVF309" s="139"/>
      <c r="DVG309" s="139"/>
      <c r="DVH309" s="139"/>
      <c r="DVI309" s="139"/>
      <c r="DVJ309" s="139"/>
      <c r="DVK309" s="139"/>
      <c r="DVL309" s="139"/>
      <c r="DVM309" s="139"/>
      <c r="DVN309" s="139"/>
      <c r="DVO309" s="139"/>
      <c r="DVP309" s="139"/>
      <c r="DVQ309" s="139"/>
      <c r="DVR309" s="139"/>
      <c r="DVS309" s="139"/>
      <c r="DVT309" s="139"/>
      <c r="DVU309" s="139"/>
      <c r="DVV309" s="139"/>
      <c r="DVW309" s="139"/>
      <c r="DVX309" s="139"/>
      <c r="DVY309" s="139"/>
      <c r="DVZ309" s="139"/>
      <c r="DWA309" s="139"/>
      <c r="DWB309" s="139"/>
      <c r="DWC309" s="139"/>
      <c r="DWD309" s="139"/>
      <c r="DWE309" s="139"/>
      <c r="DWF309" s="139"/>
      <c r="DWG309" s="139"/>
      <c r="DWH309" s="139"/>
      <c r="DWI309" s="139"/>
      <c r="DWJ309" s="139"/>
      <c r="DWK309" s="139"/>
      <c r="DWL309" s="139"/>
      <c r="DWM309" s="139"/>
      <c r="DWN309" s="139"/>
      <c r="DWO309" s="139"/>
      <c r="DWP309" s="139"/>
      <c r="DWQ309" s="139"/>
      <c r="DWR309" s="139"/>
      <c r="DWS309" s="139"/>
      <c r="DWT309" s="139"/>
      <c r="DWU309" s="139"/>
      <c r="DWV309" s="139"/>
      <c r="DWW309" s="139"/>
      <c r="DWX309" s="139"/>
      <c r="DWY309" s="139"/>
      <c r="DWZ309" s="139"/>
      <c r="DXA309" s="139"/>
      <c r="DXB309" s="139"/>
      <c r="DXC309" s="139"/>
      <c r="DXD309" s="139"/>
      <c r="DXE309" s="139"/>
      <c r="DXF309" s="139"/>
      <c r="DXG309" s="139"/>
      <c r="DXH309" s="139"/>
      <c r="DXI309" s="139"/>
      <c r="DXJ309" s="139"/>
      <c r="DXK309" s="139"/>
      <c r="DXL309" s="139"/>
      <c r="DXM309" s="139"/>
      <c r="DXN309" s="139"/>
      <c r="DXO309" s="139"/>
      <c r="DXP309" s="139"/>
      <c r="DXQ309" s="139"/>
      <c r="DXR309" s="139"/>
      <c r="DXS309" s="139"/>
      <c r="DXT309" s="139"/>
      <c r="DXU309" s="139"/>
      <c r="DXV309" s="139"/>
      <c r="DXW309" s="139"/>
      <c r="DXX309" s="139"/>
      <c r="DXY309" s="139"/>
      <c r="DXZ309" s="139"/>
      <c r="DYA309" s="139"/>
      <c r="DYB309" s="139"/>
      <c r="DYC309" s="139"/>
      <c r="DYD309" s="139"/>
      <c r="DYE309" s="139"/>
      <c r="DYF309" s="139"/>
      <c r="DYG309" s="139"/>
      <c r="DYH309" s="139"/>
      <c r="DYI309" s="139"/>
      <c r="DYJ309" s="139"/>
      <c r="DYK309" s="139"/>
      <c r="DYL309" s="139"/>
      <c r="DYM309" s="139"/>
      <c r="DYN309" s="139"/>
      <c r="DYO309" s="139"/>
      <c r="DYP309" s="139"/>
      <c r="DYQ309" s="139"/>
      <c r="DYR309" s="139"/>
      <c r="DYS309" s="139"/>
      <c r="DYT309" s="139"/>
      <c r="DYU309" s="139"/>
      <c r="DYV309" s="139"/>
      <c r="DYW309" s="139"/>
      <c r="DYX309" s="139"/>
      <c r="DYY309" s="139"/>
      <c r="DYZ309" s="139"/>
      <c r="DZA309" s="139"/>
      <c r="DZB309" s="139"/>
      <c r="DZC309" s="139"/>
      <c r="DZD309" s="139"/>
      <c r="DZE309" s="139"/>
      <c r="DZF309" s="139"/>
      <c r="DZG309" s="139"/>
      <c r="DZH309" s="139"/>
      <c r="DZI309" s="139"/>
      <c r="DZJ309" s="139"/>
      <c r="DZK309" s="139"/>
      <c r="DZL309" s="139"/>
      <c r="DZM309" s="139"/>
      <c r="DZN309" s="139"/>
      <c r="DZO309" s="139"/>
      <c r="DZP309" s="139"/>
      <c r="DZQ309" s="139"/>
      <c r="DZR309" s="139"/>
      <c r="DZS309" s="139"/>
      <c r="DZT309" s="139"/>
      <c r="DZU309" s="139"/>
      <c r="DZV309" s="139"/>
      <c r="DZW309" s="139"/>
      <c r="DZX309" s="139"/>
      <c r="DZY309" s="139"/>
      <c r="DZZ309" s="139"/>
      <c r="EAA309" s="139"/>
      <c r="EAB309" s="139"/>
      <c r="EAC309" s="139"/>
      <c r="EAD309" s="139"/>
      <c r="EAE309" s="139"/>
      <c r="EAF309" s="139"/>
      <c r="EAG309" s="139"/>
      <c r="EAH309" s="139"/>
      <c r="EAI309" s="139"/>
      <c r="EAJ309" s="139"/>
      <c r="EAK309" s="139"/>
      <c r="EAL309" s="139"/>
      <c r="EAM309" s="139"/>
      <c r="EAN309" s="139"/>
      <c r="EAO309" s="139"/>
      <c r="EAP309" s="139"/>
      <c r="EAQ309" s="139"/>
      <c r="EAR309" s="139"/>
      <c r="EAS309" s="139"/>
      <c r="EAT309" s="139"/>
      <c r="EAU309" s="139"/>
      <c r="EAV309" s="139"/>
      <c r="EAW309" s="139"/>
      <c r="EAX309" s="139"/>
      <c r="EAY309" s="139"/>
      <c r="EAZ309" s="139"/>
      <c r="EBA309" s="139"/>
      <c r="EBB309" s="139"/>
      <c r="EBC309" s="139"/>
      <c r="EBD309" s="139"/>
      <c r="EBE309" s="139"/>
      <c r="EBF309" s="139"/>
      <c r="EBG309" s="139"/>
      <c r="EBH309" s="139"/>
      <c r="EBI309" s="139"/>
      <c r="EBJ309" s="139"/>
      <c r="EBK309" s="139"/>
      <c r="EBL309" s="139"/>
      <c r="EBM309" s="139"/>
      <c r="EBN309" s="139"/>
      <c r="EBO309" s="139"/>
      <c r="EBP309" s="139"/>
      <c r="EBQ309" s="139"/>
      <c r="EBR309" s="139"/>
      <c r="EBS309" s="139"/>
      <c r="EBT309" s="139"/>
      <c r="EBU309" s="139"/>
      <c r="EBV309" s="139"/>
      <c r="EBW309" s="139"/>
      <c r="EBX309" s="139"/>
      <c r="EBY309" s="139"/>
      <c r="EBZ309" s="139"/>
      <c r="ECA309" s="139"/>
      <c r="ECB309" s="139"/>
      <c r="ECC309" s="139"/>
      <c r="ECD309" s="139"/>
      <c r="ECE309" s="139"/>
      <c r="ECF309" s="139"/>
      <c r="ECG309" s="139"/>
      <c r="ECH309" s="139"/>
      <c r="ECI309" s="139"/>
      <c r="ECJ309" s="139"/>
      <c r="ECK309" s="139"/>
      <c r="ECL309" s="139"/>
      <c r="ECM309" s="139"/>
      <c r="ECN309" s="139"/>
      <c r="ECO309" s="139"/>
      <c r="ECP309" s="139"/>
      <c r="ECQ309" s="139"/>
      <c r="ECR309" s="139"/>
      <c r="ECS309" s="139"/>
      <c r="ECT309" s="139"/>
      <c r="ECU309" s="139"/>
      <c r="ECV309" s="139"/>
      <c r="ECW309" s="139"/>
      <c r="ECX309" s="139"/>
      <c r="ECY309" s="139"/>
      <c r="ECZ309" s="139"/>
      <c r="EDA309" s="139"/>
      <c r="EDB309" s="139"/>
      <c r="EDC309" s="139"/>
      <c r="EDD309" s="139"/>
      <c r="EDE309" s="139"/>
      <c r="EDF309" s="139"/>
      <c r="EDG309" s="139"/>
      <c r="EDH309" s="139"/>
      <c r="EDI309" s="139"/>
      <c r="EDJ309" s="139"/>
      <c r="EDK309" s="139"/>
      <c r="EDL309" s="139"/>
      <c r="EDM309" s="139"/>
      <c r="EDN309" s="139"/>
      <c r="EDO309" s="139"/>
      <c r="EDP309" s="139"/>
      <c r="EDQ309" s="139"/>
      <c r="EDR309" s="139"/>
      <c r="EDS309" s="139"/>
      <c r="EDT309" s="139"/>
      <c r="EDU309" s="139"/>
      <c r="EDV309" s="139"/>
      <c r="EDW309" s="139"/>
      <c r="EDX309" s="139"/>
      <c r="EDY309" s="139"/>
      <c r="EDZ309" s="139"/>
      <c r="EEA309" s="139"/>
      <c r="EEB309" s="139"/>
      <c r="EEC309" s="139"/>
      <c r="EED309" s="139"/>
      <c r="EEE309" s="139"/>
      <c r="EEF309" s="139"/>
      <c r="EEG309" s="139"/>
      <c r="EEH309" s="139"/>
      <c r="EEI309" s="139"/>
      <c r="EEJ309" s="139"/>
      <c r="EEK309" s="139"/>
      <c r="EEL309" s="139"/>
      <c r="EEM309" s="139"/>
      <c r="EEN309" s="139"/>
      <c r="EEO309" s="139"/>
      <c r="EEP309" s="139"/>
      <c r="EEQ309" s="139"/>
      <c r="EER309" s="139"/>
      <c r="EES309" s="139"/>
      <c r="EET309" s="139"/>
      <c r="EEU309" s="139"/>
      <c r="EEV309" s="139"/>
      <c r="EEW309" s="139"/>
      <c r="EEX309" s="139"/>
      <c r="EEY309" s="139"/>
      <c r="EEZ309" s="139"/>
      <c r="EFA309" s="139"/>
      <c r="EFB309" s="139"/>
      <c r="EFC309" s="139"/>
      <c r="EFD309" s="139"/>
      <c r="EFE309" s="139"/>
      <c r="EFF309" s="139"/>
      <c r="EFG309" s="139"/>
      <c r="EFH309" s="139"/>
      <c r="EFI309" s="139"/>
      <c r="EFJ309" s="139"/>
      <c r="EFK309" s="139"/>
      <c r="EFL309" s="139"/>
      <c r="EFM309" s="139"/>
      <c r="EFN309" s="139"/>
      <c r="EFO309" s="139"/>
      <c r="EFP309" s="139"/>
      <c r="EFQ309" s="139"/>
      <c r="EFR309" s="139"/>
      <c r="EFS309" s="139"/>
      <c r="EFT309" s="139"/>
      <c r="EFU309" s="139"/>
      <c r="EFV309" s="139"/>
      <c r="EFW309" s="139"/>
      <c r="EFX309" s="139"/>
      <c r="EFY309" s="139"/>
      <c r="EFZ309" s="139"/>
      <c r="EGA309" s="139"/>
      <c r="EGB309" s="139"/>
      <c r="EGC309" s="139"/>
      <c r="EGD309" s="139"/>
      <c r="EGE309" s="139"/>
      <c r="EGF309" s="139"/>
      <c r="EGG309" s="139"/>
      <c r="EGH309" s="139"/>
      <c r="EGI309" s="139"/>
      <c r="EGJ309" s="139"/>
      <c r="EGK309" s="139"/>
      <c r="EGL309" s="139"/>
      <c r="EGM309" s="139"/>
      <c r="EGN309" s="139"/>
      <c r="EGO309" s="139"/>
      <c r="EGP309" s="139"/>
      <c r="EGQ309" s="139"/>
      <c r="EGR309" s="139"/>
      <c r="EGS309" s="139"/>
      <c r="EGT309" s="139"/>
      <c r="EGU309" s="139"/>
      <c r="EGV309" s="139"/>
      <c r="EGW309" s="139"/>
      <c r="EGX309" s="139"/>
      <c r="EGY309" s="139"/>
      <c r="EGZ309" s="139"/>
      <c r="EHA309" s="139"/>
      <c r="EHB309" s="139"/>
      <c r="EHC309" s="139"/>
      <c r="EHD309" s="139"/>
      <c r="EHE309" s="139"/>
      <c r="EHF309" s="139"/>
      <c r="EHG309" s="139"/>
      <c r="EHH309" s="139"/>
      <c r="EHI309" s="139"/>
      <c r="EHJ309" s="139"/>
      <c r="EHK309" s="139"/>
      <c r="EHL309" s="139"/>
      <c r="EHM309" s="139"/>
      <c r="EHN309" s="139"/>
      <c r="EHO309" s="139"/>
      <c r="EHP309" s="139"/>
      <c r="EHQ309" s="139"/>
      <c r="EHR309" s="139"/>
      <c r="EHS309" s="139"/>
      <c r="EHT309" s="139"/>
      <c r="EHU309" s="139"/>
      <c r="EHV309" s="139"/>
      <c r="EHW309" s="139"/>
      <c r="EHX309" s="139"/>
      <c r="EHY309" s="139"/>
      <c r="EHZ309" s="139"/>
      <c r="EIA309" s="139"/>
      <c r="EIB309" s="139"/>
      <c r="EIC309" s="139"/>
      <c r="EID309" s="139"/>
      <c r="EIE309" s="139"/>
      <c r="EIF309" s="139"/>
      <c r="EIG309" s="139"/>
      <c r="EIH309" s="139"/>
      <c r="EII309" s="139"/>
      <c r="EIJ309" s="139"/>
      <c r="EIK309" s="139"/>
      <c r="EIL309" s="139"/>
      <c r="EIM309" s="139"/>
      <c r="EIN309" s="139"/>
      <c r="EIO309" s="139"/>
      <c r="EIP309" s="139"/>
      <c r="EIQ309" s="139"/>
      <c r="EIR309" s="139"/>
      <c r="EIS309" s="139"/>
      <c r="EIT309" s="139"/>
      <c r="EIU309" s="139"/>
      <c r="EIV309" s="139"/>
      <c r="EIW309" s="139"/>
      <c r="EIX309" s="139"/>
      <c r="EIY309" s="139"/>
      <c r="EIZ309" s="139"/>
      <c r="EJA309" s="139"/>
      <c r="EJB309" s="139"/>
      <c r="EJC309" s="139"/>
      <c r="EJD309" s="139"/>
      <c r="EJE309" s="139"/>
      <c r="EJF309" s="139"/>
      <c r="EJG309" s="139"/>
      <c r="EJH309" s="139"/>
      <c r="EJI309" s="139"/>
      <c r="EJJ309" s="139"/>
      <c r="EJK309" s="139"/>
      <c r="EJL309" s="139"/>
      <c r="EJM309" s="139"/>
      <c r="EJN309" s="139"/>
      <c r="EJO309" s="139"/>
      <c r="EJP309" s="139"/>
      <c r="EJQ309" s="139"/>
      <c r="EJR309" s="139"/>
      <c r="EJS309" s="139"/>
      <c r="EJT309" s="139"/>
      <c r="EJU309" s="139"/>
      <c r="EJV309" s="139"/>
      <c r="EJW309" s="139"/>
      <c r="EJX309" s="139"/>
      <c r="EJY309" s="139"/>
      <c r="EJZ309" s="139"/>
      <c r="EKA309" s="139"/>
      <c r="EKB309" s="139"/>
      <c r="EKC309" s="139"/>
      <c r="EKD309" s="139"/>
      <c r="EKE309" s="139"/>
      <c r="EKF309" s="139"/>
      <c r="EKG309" s="139"/>
      <c r="EKH309" s="139"/>
      <c r="EKI309" s="139"/>
      <c r="EKJ309" s="139"/>
      <c r="EKK309" s="139"/>
      <c r="EKL309" s="139"/>
      <c r="EKM309" s="139"/>
      <c r="EKN309" s="139"/>
      <c r="EKO309" s="139"/>
      <c r="EKP309" s="139"/>
      <c r="EKQ309" s="139"/>
      <c r="EKR309" s="139"/>
      <c r="EKS309" s="139"/>
      <c r="EKT309" s="139"/>
      <c r="EKU309" s="139"/>
      <c r="EKV309" s="139"/>
      <c r="EKW309" s="139"/>
      <c r="EKX309" s="139"/>
      <c r="EKY309" s="139"/>
      <c r="EKZ309" s="139"/>
      <c r="ELA309" s="139"/>
      <c r="ELB309" s="139"/>
      <c r="ELC309" s="139"/>
      <c r="ELD309" s="139"/>
      <c r="ELE309" s="139"/>
      <c r="ELF309" s="139"/>
      <c r="ELG309" s="139"/>
      <c r="ELH309" s="139"/>
      <c r="ELI309" s="139"/>
      <c r="ELJ309" s="139"/>
      <c r="ELK309" s="139"/>
      <c r="ELL309" s="139"/>
      <c r="ELM309" s="139"/>
      <c r="ELN309" s="139"/>
      <c r="ELO309" s="139"/>
      <c r="ELP309" s="139"/>
      <c r="ELQ309" s="139"/>
      <c r="ELR309" s="139"/>
      <c r="ELS309" s="139"/>
      <c r="ELT309" s="139"/>
      <c r="ELU309" s="139"/>
      <c r="ELV309" s="139"/>
      <c r="ELW309" s="139"/>
      <c r="ELX309" s="139"/>
      <c r="ELY309" s="139"/>
      <c r="ELZ309" s="139"/>
      <c r="EMA309" s="139"/>
      <c r="EMB309" s="139"/>
      <c r="EMC309" s="139"/>
      <c r="EMD309" s="139"/>
      <c r="EME309" s="139"/>
      <c r="EMF309" s="139"/>
      <c r="EMG309" s="139"/>
      <c r="EMH309" s="139"/>
      <c r="EMI309" s="139"/>
      <c r="EMJ309" s="139"/>
      <c r="EMK309" s="139"/>
      <c r="EML309" s="139"/>
      <c r="EMM309" s="139"/>
      <c r="EMN309" s="139"/>
      <c r="EMO309" s="139"/>
      <c r="EMP309" s="139"/>
      <c r="EMQ309" s="139"/>
      <c r="EMR309" s="139"/>
      <c r="EMS309" s="139"/>
      <c r="EMT309" s="139"/>
      <c r="EMU309" s="139"/>
      <c r="EMV309" s="139"/>
      <c r="EMW309" s="139"/>
      <c r="EMX309" s="139"/>
      <c r="EMY309" s="139"/>
      <c r="EMZ309" s="139"/>
      <c r="ENA309" s="139"/>
      <c r="ENB309" s="139"/>
      <c r="ENC309" s="139"/>
      <c r="END309" s="139"/>
      <c r="ENE309" s="139"/>
      <c r="ENF309" s="139"/>
      <c r="ENG309" s="139"/>
      <c r="ENH309" s="139"/>
      <c r="ENI309" s="139"/>
      <c r="ENJ309" s="139"/>
      <c r="ENK309" s="139"/>
      <c r="ENL309" s="139"/>
      <c r="ENM309" s="139"/>
      <c r="ENN309" s="139"/>
      <c r="ENO309" s="139"/>
      <c r="ENP309" s="139"/>
      <c r="ENQ309" s="139"/>
      <c r="ENR309" s="139"/>
      <c r="ENS309" s="139"/>
      <c r="ENT309" s="139"/>
      <c r="ENU309" s="139"/>
      <c r="ENV309" s="139"/>
      <c r="ENW309" s="139"/>
      <c r="ENX309" s="139"/>
      <c r="ENY309" s="139"/>
      <c r="ENZ309" s="139"/>
      <c r="EOA309" s="139"/>
      <c r="EOB309" s="139"/>
      <c r="EOC309" s="139"/>
      <c r="EOD309" s="139"/>
      <c r="EOE309" s="139"/>
      <c r="EOF309" s="139"/>
      <c r="EOG309" s="139"/>
      <c r="EOH309" s="139"/>
      <c r="EOI309" s="139"/>
      <c r="EOJ309" s="139"/>
      <c r="EOK309" s="139"/>
      <c r="EOL309" s="139"/>
      <c r="EOM309" s="139"/>
      <c r="EON309" s="139"/>
      <c r="EOO309" s="139"/>
      <c r="EOP309" s="139"/>
      <c r="EOQ309" s="139"/>
      <c r="EOR309" s="139"/>
      <c r="EOS309" s="139"/>
      <c r="EOT309" s="139"/>
      <c r="EOU309" s="139"/>
      <c r="EOV309" s="139"/>
      <c r="EOW309" s="139"/>
      <c r="EOX309" s="139"/>
      <c r="EOY309" s="139"/>
      <c r="EOZ309" s="139"/>
      <c r="EPA309" s="139"/>
      <c r="EPB309" s="139"/>
      <c r="EPC309" s="139"/>
      <c r="EPD309" s="139"/>
      <c r="EPE309" s="139"/>
      <c r="EPF309" s="139"/>
      <c r="EPG309" s="139"/>
      <c r="EPH309" s="139"/>
      <c r="EPI309" s="139"/>
      <c r="EPJ309" s="139"/>
      <c r="EPK309" s="139"/>
      <c r="EPL309" s="139"/>
      <c r="EPM309" s="139"/>
      <c r="EPN309" s="139"/>
      <c r="EPO309" s="139"/>
      <c r="EPP309" s="139"/>
      <c r="EPQ309" s="139"/>
      <c r="EPR309" s="139"/>
      <c r="EPS309" s="139"/>
      <c r="EPT309" s="139"/>
      <c r="EPU309" s="139"/>
      <c r="EPV309" s="139"/>
      <c r="EPW309" s="139"/>
      <c r="EPX309" s="139"/>
      <c r="EPY309" s="139"/>
      <c r="EPZ309" s="139"/>
      <c r="EQA309" s="139"/>
      <c r="EQB309" s="139"/>
      <c r="EQC309" s="139"/>
      <c r="EQD309" s="139"/>
      <c r="EQE309" s="139"/>
      <c r="EQF309" s="139"/>
      <c r="EQG309" s="139"/>
      <c r="EQH309" s="139"/>
      <c r="EQI309" s="139"/>
      <c r="EQJ309" s="139"/>
      <c r="EQK309" s="139"/>
      <c r="EQL309" s="139"/>
      <c r="EQM309" s="139"/>
      <c r="EQN309" s="139"/>
      <c r="EQO309" s="139"/>
      <c r="EQP309" s="139"/>
      <c r="EQQ309" s="139"/>
      <c r="EQR309" s="139"/>
      <c r="EQS309" s="139"/>
      <c r="EQT309" s="139"/>
      <c r="EQU309" s="139"/>
      <c r="EQV309" s="139"/>
      <c r="EQW309" s="139"/>
      <c r="EQX309" s="139"/>
      <c r="EQY309" s="139"/>
      <c r="EQZ309" s="139"/>
      <c r="ERA309" s="139"/>
      <c r="ERB309" s="139"/>
      <c r="ERC309" s="139"/>
      <c r="ERD309" s="139"/>
      <c r="ERE309" s="139"/>
      <c r="ERF309" s="139"/>
      <c r="ERG309" s="139"/>
      <c r="ERH309" s="139"/>
      <c r="ERI309" s="139"/>
      <c r="ERJ309" s="139"/>
      <c r="ERK309" s="139"/>
      <c r="ERL309" s="139"/>
      <c r="ERM309" s="139"/>
      <c r="ERN309" s="139"/>
      <c r="ERO309" s="139"/>
      <c r="ERP309" s="139"/>
      <c r="ERQ309" s="139"/>
      <c r="ERR309" s="139"/>
      <c r="ERS309" s="139"/>
      <c r="ERT309" s="139"/>
      <c r="ERU309" s="139"/>
      <c r="ERV309" s="139"/>
      <c r="ERW309" s="139"/>
      <c r="ERX309" s="139"/>
      <c r="ERY309" s="139"/>
      <c r="ERZ309" s="139"/>
      <c r="ESA309" s="139"/>
      <c r="ESB309" s="139"/>
      <c r="ESC309" s="139"/>
      <c r="ESD309" s="139"/>
      <c r="ESE309" s="139"/>
      <c r="ESF309" s="139"/>
      <c r="ESG309" s="139"/>
      <c r="ESH309" s="139"/>
      <c r="ESI309" s="139"/>
      <c r="ESJ309" s="139"/>
      <c r="ESK309" s="139"/>
      <c r="ESL309" s="139"/>
      <c r="ESM309" s="139"/>
      <c r="ESN309" s="139"/>
      <c r="ESO309" s="139"/>
      <c r="ESP309" s="139"/>
      <c r="ESQ309" s="139"/>
      <c r="ESR309" s="139"/>
      <c r="ESS309" s="139"/>
      <c r="EST309" s="139"/>
      <c r="ESU309" s="139"/>
      <c r="ESV309" s="139"/>
      <c r="ESW309" s="139"/>
      <c r="ESX309" s="139"/>
      <c r="ESY309" s="139"/>
      <c r="ESZ309" s="139"/>
      <c r="ETA309" s="139"/>
      <c r="ETB309" s="139"/>
      <c r="ETC309" s="139"/>
      <c r="ETD309" s="139"/>
      <c r="ETE309" s="139"/>
      <c r="ETF309" s="139"/>
      <c r="ETG309" s="139"/>
      <c r="ETH309" s="139"/>
      <c r="ETI309" s="139"/>
      <c r="ETJ309" s="139"/>
      <c r="ETK309" s="139"/>
      <c r="ETL309" s="139"/>
      <c r="ETM309" s="139"/>
      <c r="ETN309" s="139"/>
      <c r="ETO309" s="139"/>
      <c r="ETP309" s="139"/>
      <c r="ETQ309" s="139"/>
      <c r="ETR309" s="139"/>
      <c r="ETS309" s="139"/>
      <c r="ETT309" s="139"/>
      <c r="ETU309" s="139"/>
      <c r="ETV309" s="139"/>
      <c r="ETW309" s="139"/>
      <c r="ETX309" s="139"/>
      <c r="ETY309" s="139"/>
      <c r="ETZ309" s="139"/>
      <c r="EUA309" s="139"/>
      <c r="EUB309" s="139"/>
      <c r="EUC309" s="139"/>
      <c r="EUD309" s="139"/>
      <c r="EUE309" s="139"/>
      <c r="EUF309" s="139"/>
      <c r="EUG309" s="139"/>
      <c r="EUH309" s="139"/>
      <c r="EUI309" s="139"/>
      <c r="EUJ309" s="139"/>
      <c r="EUK309" s="139"/>
      <c r="EUL309" s="139"/>
      <c r="EUM309" s="139"/>
      <c r="EUN309" s="139"/>
      <c r="EUO309" s="139"/>
      <c r="EUP309" s="139"/>
      <c r="EUQ309" s="139"/>
      <c r="EUR309" s="139"/>
      <c r="EUS309" s="139"/>
      <c r="EUT309" s="139"/>
      <c r="EUU309" s="139"/>
      <c r="EUV309" s="139"/>
      <c r="EUW309" s="139"/>
      <c r="EUX309" s="139"/>
      <c r="EUY309" s="139"/>
      <c r="EUZ309" s="139"/>
      <c r="EVA309" s="139"/>
      <c r="EVB309" s="139"/>
      <c r="EVC309" s="139"/>
      <c r="EVD309" s="139"/>
      <c r="EVE309" s="139"/>
      <c r="EVF309" s="139"/>
      <c r="EVG309" s="139"/>
      <c r="EVH309" s="139"/>
      <c r="EVI309" s="139"/>
      <c r="EVJ309" s="139"/>
      <c r="EVK309" s="139"/>
      <c r="EVL309" s="139"/>
      <c r="EVM309" s="139"/>
      <c r="EVN309" s="139"/>
      <c r="EVO309" s="139"/>
      <c r="EVP309" s="139"/>
      <c r="EVQ309" s="139"/>
      <c r="EVR309" s="139"/>
      <c r="EVS309" s="139"/>
      <c r="EVT309" s="139"/>
      <c r="EVU309" s="139"/>
      <c r="EVV309" s="139"/>
      <c r="EVW309" s="139"/>
      <c r="EVX309" s="139"/>
      <c r="EVY309" s="139"/>
      <c r="EVZ309" s="139"/>
      <c r="EWA309" s="139"/>
      <c r="EWB309" s="139"/>
      <c r="EWC309" s="139"/>
      <c r="EWD309" s="139"/>
      <c r="EWE309" s="139"/>
      <c r="EWF309" s="139"/>
      <c r="EWG309" s="139"/>
      <c r="EWH309" s="139"/>
      <c r="EWI309" s="139"/>
      <c r="EWJ309" s="139"/>
      <c r="EWK309" s="139"/>
      <c r="EWL309" s="139"/>
      <c r="EWM309" s="139"/>
      <c r="EWN309" s="139"/>
      <c r="EWO309" s="139"/>
      <c r="EWP309" s="139"/>
      <c r="EWQ309" s="139"/>
      <c r="EWR309" s="139"/>
      <c r="EWS309" s="139"/>
      <c r="EWT309" s="139"/>
      <c r="EWU309" s="139"/>
      <c r="EWV309" s="139"/>
      <c r="EWW309" s="139"/>
      <c r="EWX309" s="139"/>
      <c r="EWY309" s="139"/>
      <c r="EWZ309" s="139"/>
      <c r="EXA309" s="139"/>
      <c r="EXB309" s="139"/>
      <c r="EXC309" s="139"/>
      <c r="EXD309" s="139"/>
      <c r="EXE309" s="139"/>
      <c r="EXF309" s="139"/>
      <c r="EXG309" s="139"/>
      <c r="EXH309" s="139"/>
      <c r="EXI309" s="139"/>
      <c r="EXJ309" s="139"/>
      <c r="EXK309" s="139"/>
      <c r="EXL309" s="139"/>
      <c r="EXM309" s="139"/>
      <c r="EXN309" s="139"/>
      <c r="EXO309" s="139"/>
      <c r="EXP309" s="139"/>
      <c r="EXQ309" s="139"/>
      <c r="EXR309" s="139"/>
      <c r="EXS309" s="139"/>
      <c r="EXT309" s="139"/>
      <c r="EXU309" s="139"/>
      <c r="EXV309" s="139"/>
      <c r="EXW309" s="139"/>
      <c r="EXX309" s="139"/>
      <c r="EXY309" s="139"/>
      <c r="EXZ309" s="139"/>
      <c r="EYA309" s="139"/>
      <c r="EYB309" s="139"/>
      <c r="EYC309" s="139"/>
      <c r="EYD309" s="139"/>
      <c r="EYE309" s="139"/>
      <c r="EYF309" s="139"/>
      <c r="EYG309" s="139"/>
      <c r="EYH309" s="139"/>
      <c r="EYI309" s="139"/>
      <c r="EYJ309" s="139"/>
      <c r="EYK309" s="139"/>
      <c r="EYL309" s="139"/>
      <c r="EYM309" s="139"/>
      <c r="EYN309" s="139"/>
      <c r="EYO309" s="139"/>
      <c r="EYP309" s="139"/>
      <c r="EYQ309" s="139"/>
      <c r="EYR309" s="139"/>
      <c r="EYS309" s="139"/>
      <c r="EYT309" s="139"/>
      <c r="EYU309" s="139"/>
      <c r="EYV309" s="139"/>
      <c r="EYW309" s="139"/>
      <c r="EYX309" s="139"/>
      <c r="EYY309" s="139"/>
      <c r="EYZ309" s="139"/>
      <c r="EZA309" s="139"/>
      <c r="EZB309" s="139"/>
      <c r="EZC309" s="139"/>
      <c r="EZD309" s="139"/>
      <c r="EZE309" s="139"/>
      <c r="EZF309" s="139"/>
      <c r="EZG309" s="139"/>
      <c r="EZH309" s="139"/>
      <c r="EZI309" s="139"/>
      <c r="EZJ309" s="139"/>
      <c r="EZK309" s="139"/>
      <c r="EZL309" s="139"/>
      <c r="EZM309" s="139"/>
      <c r="EZN309" s="139"/>
      <c r="EZO309" s="139"/>
      <c r="EZP309" s="139"/>
      <c r="EZQ309" s="139"/>
      <c r="EZR309" s="139"/>
      <c r="EZS309" s="139"/>
      <c r="EZT309" s="139"/>
      <c r="EZU309" s="139"/>
      <c r="EZV309" s="139"/>
      <c r="EZW309" s="139"/>
      <c r="EZX309" s="139"/>
      <c r="EZY309" s="139"/>
      <c r="EZZ309" s="139"/>
      <c r="FAA309" s="139"/>
      <c r="FAB309" s="139"/>
      <c r="FAC309" s="139"/>
      <c r="FAD309" s="139"/>
      <c r="FAE309" s="139"/>
      <c r="FAF309" s="139"/>
      <c r="FAG309" s="139"/>
      <c r="FAH309" s="139"/>
      <c r="FAI309" s="139"/>
      <c r="FAJ309" s="139"/>
      <c r="FAK309" s="139"/>
      <c r="FAL309" s="139"/>
      <c r="FAM309" s="139"/>
      <c r="FAN309" s="139"/>
      <c r="FAO309" s="139"/>
      <c r="FAP309" s="139"/>
      <c r="FAQ309" s="139"/>
      <c r="FAR309" s="139"/>
      <c r="FAS309" s="139"/>
      <c r="FAT309" s="139"/>
      <c r="FAU309" s="139"/>
      <c r="FAV309" s="139"/>
      <c r="FAW309" s="139"/>
      <c r="FAX309" s="139"/>
      <c r="FAY309" s="139"/>
      <c r="FAZ309" s="139"/>
      <c r="FBA309" s="139"/>
      <c r="FBB309" s="139"/>
      <c r="FBC309" s="139"/>
      <c r="FBD309" s="139"/>
      <c r="FBE309" s="139"/>
      <c r="FBF309" s="139"/>
      <c r="FBG309" s="139"/>
      <c r="FBH309" s="139"/>
      <c r="FBI309" s="139"/>
      <c r="FBJ309" s="139"/>
      <c r="FBK309" s="139"/>
      <c r="FBL309" s="139"/>
      <c r="FBM309" s="139"/>
      <c r="FBN309" s="139"/>
      <c r="FBO309" s="139"/>
      <c r="FBP309" s="139"/>
      <c r="FBQ309" s="139"/>
      <c r="FBR309" s="139"/>
      <c r="FBS309" s="139"/>
      <c r="FBT309" s="139"/>
      <c r="FBU309" s="139"/>
      <c r="FBV309" s="139"/>
      <c r="FBW309" s="139"/>
      <c r="FBX309" s="139"/>
      <c r="FBY309" s="139"/>
      <c r="FBZ309" s="139"/>
      <c r="FCA309" s="139"/>
      <c r="FCB309" s="139"/>
      <c r="FCC309" s="139"/>
      <c r="FCD309" s="139"/>
      <c r="FCE309" s="139"/>
      <c r="FCF309" s="139"/>
      <c r="FCG309" s="139"/>
      <c r="FCH309" s="139"/>
      <c r="FCI309" s="139"/>
      <c r="FCJ309" s="139"/>
      <c r="FCK309" s="139"/>
      <c r="FCL309" s="139"/>
      <c r="FCM309" s="139"/>
      <c r="FCN309" s="139"/>
      <c r="FCO309" s="139"/>
      <c r="FCP309" s="139"/>
      <c r="FCQ309" s="139"/>
      <c r="FCR309" s="139"/>
      <c r="FCS309" s="139"/>
      <c r="FCT309" s="139"/>
      <c r="FCU309" s="139"/>
      <c r="FCV309" s="139"/>
      <c r="FCW309" s="139"/>
      <c r="FCX309" s="139"/>
      <c r="FCY309" s="139"/>
      <c r="FCZ309" s="139"/>
      <c r="FDA309" s="139"/>
      <c r="FDB309" s="139"/>
      <c r="FDC309" s="139"/>
      <c r="FDD309" s="139"/>
      <c r="FDE309" s="139"/>
      <c r="FDF309" s="139"/>
      <c r="FDG309" s="139"/>
      <c r="FDH309" s="139"/>
      <c r="FDI309" s="139"/>
      <c r="FDJ309" s="139"/>
      <c r="FDK309" s="139"/>
      <c r="FDL309" s="139"/>
      <c r="FDM309" s="139"/>
      <c r="FDN309" s="139"/>
      <c r="FDO309" s="139"/>
      <c r="FDP309" s="139"/>
      <c r="FDQ309" s="139"/>
      <c r="FDR309" s="139"/>
      <c r="FDS309" s="139"/>
      <c r="FDT309" s="139"/>
      <c r="FDU309" s="139"/>
      <c r="FDV309" s="139"/>
      <c r="FDW309" s="139"/>
      <c r="FDX309" s="139"/>
      <c r="FDY309" s="139"/>
      <c r="FDZ309" s="139"/>
      <c r="FEA309" s="139"/>
      <c r="FEB309" s="139"/>
      <c r="FEC309" s="139"/>
      <c r="FED309" s="139"/>
      <c r="FEE309" s="139"/>
      <c r="FEF309" s="139"/>
      <c r="FEG309" s="139"/>
      <c r="FEH309" s="139"/>
      <c r="FEI309" s="139"/>
      <c r="FEJ309" s="139"/>
      <c r="FEK309" s="139"/>
      <c r="FEL309" s="139"/>
      <c r="FEM309" s="139"/>
      <c r="FEN309" s="139"/>
      <c r="FEO309" s="139"/>
      <c r="FEP309" s="139"/>
      <c r="FEQ309" s="139"/>
      <c r="FER309" s="139"/>
      <c r="FES309" s="139"/>
      <c r="FET309" s="139"/>
      <c r="FEU309" s="139"/>
      <c r="FEV309" s="139"/>
      <c r="FEW309" s="139"/>
      <c r="FEX309" s="139"/>
      <c r="FEY309" s="139"/>
      <c r="FEZ309" s="139"/>
      <c r="FFA309" s="139"/>
      <c r="FFB309" s="139"/>
      <c r="FFC309" s="139"/>
      <c r="FFD309" s="139"/>
      <c r="FFE309" s="139"/>
      <c r="FFF309" s="139"/>
      <c r="FFG309" s="139"/>
      <c r="FFH309" s="139"/>
      <c r="FFI309" s="139"/>
      <c r="FFJ309" s="139"/>
      <c r="FFK309" s="139"/>
      <c r="FFL309" s="139"/>
      <c r="FFM309" s="139"/>
      <c r="FFN309" s="139"/>
      <c r="FFO309" s="139"/>
      <c r="FFP309" s="139"/>
      <c r="FFQ309" s="139"/>
      <c r="FFR309" s="139"/>
      <c r="FFS309" s="139"/>
      <c r="FFT309" s="139"/>
      <c r="FFU309" s="139"/>
      <c r="FFV309" s="139"/>
      <c r="FFW309" s="139"/>
      <c r="FFX309" s="139"/>
      <c r="FFY309" s="139"/>
      <c r="FFZ309" s="139"/>
      <c r="FGA309" s="139"/>
      <c r="FGB309" s="139"/>
      <c r="FGC309" s="139"/>
      <c r="FGD309" s="139"/>
      <c r="FGE309" s="139"/>
      <c r="FGF309" s="139"/>
      <c r="FGG309" s="139"/>
      <c r="FGH309" s="139"/>
      <c r="FGI309" s="139"/>
      <c r="FGJ309" s="139"/>
      <c r="FGK309" s="139"/>
      <c r="FGL309" s="139"/>
      <c r="FGM309" s="139"/>
      <c r="FGN309" s="139"/>
      <c r="FGO309" s="139"/>
      <c r="FGP309" s="139"/>
      <c r="FGQ309" s="139"/>
      <c r="FGR309" s="139"/>
      <c r="FGS309" s="139"/>
      <c r="FGT309" s="139"/>
      <c r="FGU309" s="139"/>
      <c r="FGV309" s="139"/>
      <c r="FGW309" s="139"/>
      <c r="FGX309" s="139"/>
      <c r="FGY309" s="139"/>
      <c r="FGZ309" s="139"/>
      <c r="FHA309" s="139"/>
      <c r="FHB309" s="139"/>
      <c r="FHC309" s="139"/>
      <c r="FHD309" s="139"/>
      <c r="FHE309" s="139"/>
      <c r="FHF309" s="139"/>
      <c r="FHG309" s="139"/>
      <c r="FHH309" s="139"/>
      <c r="FHI309" s="139"/>
      <c r="FHJ309" s="139"/>
      <c r="FHK309" s="139"/>
      <c r="FHL309" s="139"/>
      <c r="FHM309" s="139"/>
      <c r="FHN309" s="139"/>
      <c r="FHO309" s="139"/>
      <c r="FHP309" s="139"/>
      <c r="FHQ309" s="139"/>
      <c r="FHR309" s="139"/>
      <c r="FHS309" s="139"/>
      <c r="FHT309" s="139"/>
      <c r="FHU309" s="139"/>
      <c r="FHV309" s="139"/>
      <c r="FHW309" s="139"/>
      <c r="FHX309" s="139"/>
      <c r="FHY309" s="139"/>
      <c r="FHZ309" s="139"/>
      <c r="FIA309" s="139"/>
      <c r="FIB309" s="139"/>
      <c r="FIC309" s="139"/>
      <c r="FID309" s="139"/>
      <c r="FIE309" s="139"/>
      <c r="FIF309" s="139"/>
      <c r="FIG309" s="139"/>
      <c r="FIH309" s="139"/>
      <c r="FII309" s="139"/>
      <c r="FIJ309" s="139"/>
      <c r="FIK309" s="139"/>
      <c r="FIL309" s="139"/>
      <c r="FIM309" s="139"/>
      <c r="FIN309" s="139"/>
      <c r="FIO309" s="139"/>
      <c r="FIP309" s="139"/>
      <c r="FIQ309" s="139"/>
      <c r="FIR309" s="139"/>
      <c r="FIS309" s="139"/>
      <c r="FIT309" s="139"/>
      <c r="FIU309" s="139"/>
      <c r="FIV309" s="139"/>
      <c r="FIW309" s="139"/>
      <c r="FIX309" s="139"/>
      <c r="FIY309" s="139"/>
      <c r="FIZ309" s="139"/>
      <c r="FJA309" s="139"/>
      <c r="FJB309" s="139"/>
      <c r="FJC309" s="139"/>
      <c r="FJD309" s="139"/>
      <c r="FJE309" s="139"/>
      <c r="FJF309" s="139"/>
      <c r="FJG309" s="139"/>
      <c r="FJH309" s="139"/>
      <c r="FJI309" s="139"/>
      <c r="FJJ309" s="139"/>
      <c r="FJK309" s="139"/>
      <c r="FJL309" s="139"/>
      <c r="FJM309" s="139"/>
      <c r="FJN309" s="139"/>
      <c r="FJO309" s="139"/>
      <c r="FJP309" s="139"/>
      <c r="FJQ309" s="139"/>
      <c r="FJR309" s="139"/>
      <c r="FJS309" s="139"/>
      <c r="FJT309" s="139"/>
      <c r="FJU309" s="139"/>
      <c r="FJV309" s="139"/>
      <c r="FJW309" s="139"/>
      <c r="FJX309" s="139"/>
      <c r="FJY309" s="139"/>
      <c r="FJZ309" s="139"/>
      <c r="FKA309" s="139"/>
      <c r="FKB309" s="139"/>
      <c r="FKC309" s="139"/>
      <c r="FKD309" s="139"/>
      <c r="FKE309" s="139"/>
      <c r="FKF309" s="139"/>
      <c r="FKG309" s="139"/>
      <c r="FKH309" s="139"/>
      <c r="FKI309" s="139"/>
      <c r="FKJ309" s="139"/>
      <c r="FKK309" s="139"/>
      <c r="FKL309" s="139"/>
      <c r="FKM309" s="139"/>
      <c r="FKN309" s="139"/>
      <c r="FKO309" s="139"/>
      <c r="FKP309" s="139"/>
      <c r="FKQ309" s="139"/>
      <c r="FKR309" s="139"/>
      <c r="FKS309" s="139"/>
      <c r="FKT309" s="139"/>
      <c r="FKU309" s="139"/>
      <c r="FKV309" s="139"/>
      <c r="FKW309" s="139"/>
      <c r="FKX309" s="139"/>
      <c r="FKY309" s="139"/>
      <c r="FKZ309" s="139"/>
      <c r="FLA309" s="139"/>
      <c r="FLB309" s="139"/>
      <c r="FLC309" s="139"/>
      <c r="FLD309" s="139"/>
      <c r="FLE309" s="139"/>
      <c r="FLF309" s="139"/>
      <c r="FLG309" s="139"/>
      <c r="FLH309" s="139"/>
      <c r="FLI309" s="139"/>
      <c r="FLJ309" s="139"/>
      <c r="FLK309" s="139"/>
      <c r="FLL309" s="139"/>
      <c r="FLM309" s="139"/>
      <c r="FLN309" s="139"/>
      <c r="FLO309" s="139"/>
      <c r="FLP309" s="139"/>
      <c r="FLQ309" s="139"/>
      <c r="FLR309" s="139"/>
      <c r="FLS309" s="139"/>
      <c r="FLT309" s="139"/>
      <c r="FLU309" s="139"/>
      <c r="FLV309" s="139"/>
      <c r="FLW309" s="139"/>
      <c r="FLX309" s="139"/>
      <c r="FLY309" s="139"/>
      <c r="FLZ309" s="139"/>
      <c r="FMA309" s="139"/>
      <c r="FMB309" s="139"/>
      <c r="FMC309" s="139"/>
      <c r="FMD309" s="139"/>
      <c r="FME309" s="139"/>
      <c r="FMF309" s="139"/>
      <c r="FMG309" s="139"/>
      <c r="FMH309" s="139"/>
      <c r="FMI309" s="139"/>
      <c r="FMJ309" s="139"/>
      <c r="FMK309" s="139"/>
      <c r="FML309" s="139"/>
      <c r="FMM309" s="139"/>
      <c r="FMN309" s="139"/>
      <c r="FMO309" s="139"/>
      <c r="FMP309" s="139"/>
      <c r="FMQ309" s="139"/>
      <c r="FMR309" s="139"/>
      <c r="FMS309" s="139"/>
      <c r="FMT309" s="139"/>
      <c r="FMU309" s="139"/>
      <c r="FMV309" s="139"/>
      <c r="FMW309" s="139"/>
      <c r="FMX309" s="139"/>
      <c r="FMY309" s="139"/>
      <c r="FMZ309" s="139"/>
      <c r="FNA309" s="139"/>
      <c r="FNB309" s="139"/>
      <c r="FNC309" s="139"/>
      <c r="FND309" s="139"/>
      <c r="FNE309" s="139"/>
      <c r="FNF309" s="139"/>
      <c r="FNG309" s="139"/>
      <c r="FNH309" s="139"/>
      <c r="FNI309" s="139"/>
      <c r="FNJ309" s="139"/>
      <c r="FNK309" s="139"/>
      <c r="FNL309" s="139"/>
      <c r="FNM309" s="139"/>
      <c r="FNN309" s="139"/>
      <c r="FNO309" s="139"/>
      <c r="FNP309" s="139"/>
      <c r="FNQ309" s="139"/>
      <c r="FNR309" s="139"/>
      <c r="FNS309" s="139"/>
      <c r="FNT309" s="139"/>
      <c r="FNU309" s="139"/>
      <c r="FNV309" s="139"/>
      <c r="FNW309" s="139"/>
      <c r="FNX309" s="139"/>
      <c r="FNY309" s="139"/>
      <c r="FNZ309" s="139"/>
      <c r="FOA309" s="139"/>
      <c r="FOB309" s="139"/>
      <c r="FOC309" s="139"/>
      <c r="FOD309" s="139"/>
      <c r="FOE309" s="139"/>
      <c r="FOF309" s="139"/>
      <c r="FOG309" s="139"/>
      <c r="FOH309" s="139"/>
      <c r="FOI309" s="139"/>
      <c r="FOJ309" s="139"/>
      <c r="FOK309" s="139"/>
      <c r="FOL309" s="139"/>
      <c r="FOM309" s="139"/>
      <c r="FON309" s="139"/>
      <c r="FOO309" s="139"/>
      <c r="FOP309" s="139"/>
      <c r="FOQ309" s="139"/>
      <c r="FOR309" s="139"/>
      <c r="FOS309" s="139"/>
      <c r="FOT309" s="139"/>
      <c r="FOU309" s="139"/>
      <c r="FOV309" s="139"/>
      <c r="FOW309" s="139"/>
      <c r="FOX309" s="139"/>
      <c r="FOY309" s="139"/>
      <c r="FOZ309" s="139"/>
      <c r="FPA309" s="139"/>
      <c r="FPB309" s="139"/>
      <c r="FPC309" s="139"/>
      <c r="FPD309" s="139"/>
      <c r="FPE309" s="139"/>
      <c r="FPF309" s="139"/>
      <c r="FPG309" s="139"/>
      <c r="FPH309" s="139"/>
      <c r="FPI309" s="139"/>
      <c r="FPJ309" s="139"/>
      <c r="FPK309" s="139"/>
      <c r="FPL309" s="139"/>
      <c r="FPM309" s="139"/>
      <c r="FPN309" s="139"/>
      <c r="FPO309" s="139"/>
      <c r="FPP309" s="139"/>
      <c r="FPQ309" s="139"/>
      <c r="FPR309" s="139"/>
      <c r="FPS309" s="139"/>
      <c r="FPT309" s="139"/>
      <c r="FPU309" s="139"/>
      <c r="FPV309" s="139"/>
      <c r="FPW309" s="139"/>
      <c r="FPX309" s="139"/>
      <c r="FPY309" s="139"/>
      <c r="FPZ309" s="139"/>
      <c r="FQA309" s="139"/>
      <c r="FQB309" s="139"/>
      <c r="FQC309" s="139"/>
      <c r="FQD309" s="139"/>
      <c r="FQE309" s="139"/>
      <c r="FQF309" s="139"/>
      <c r="FQG309" s="139"/>
      <c r="FQH309" s="139"/>
      <c r="FQI309" s="139"/>
      <c r="FQJ309" s="139"/>
      <c r="FQK309" s="139"/>
      <c r="FQL309" s="139"/>
      <c r="FQM309" s="139"/>
      <c r="FQN309" s="139"/>
      <c r="FQO309" s="139"/>
      <c r="FQP309" s="139"/>
      <c r="FQQ309" s="139"/>
      <c r="FQR309" s="139"/>
      <c r="FQS309" s="139"/>
      <c r="FQT309" s="139"/>
      <c r="FQU309" s="139"/>
      <c r="FQV309" s="139"/>
      <c r="FQW309" s="139"/>
      <c r="FQX309" s="139"/>
      <c r="FQY309" s="139"/>
      <c r="FQZ309" s="139"/>
      <c r="FRA309" s="139"/>
      <c r="FRB309" s="139"/>
      <c r="FRC309" s="139"/>
      <c r="FRD309" s="139"/>
      <c r="FRE309" s="139"/>
      <c r="FRF309" s="139"/>
      <c r="FRG309" s="139"/>
      <c r="FRH309" s="139"/>
      <c r="FRI309" s="139"/>
      <c r="FRJ309" s="139"/>
      <c r="FRK309" s="139"/>
      <c r="FRL309" s="139"/>
      <c r="FRM309" s="139"/>
      <c r="FRN309" s="139"/>
      <c r="FRO309" s="139"/>
      <c r="FRP309" s="139"/>
      <c r="FRQ309" s="139"/>
      <c r="FRR309" s="139"/>
      <c r="FRS309" s="139"/>
      <c r="FRT309" s="139"/>
      <c r="FRU309" s="139"/>
      <c r="FRV309" s="139"/>
      <c r="FRW309" s="139"/>
      <c r="FRX309" s="139"/>
      <c r="FRY309" s="139"/>
      <c r="FRZ309" s="139"/>
      <c r="FSA309" s="139"/>
      <c r="FSB309" s="139"/>
      <c r="FSC309" s="139"/>
      <c r="FSD309" s="139"/>
      <c r="FSE309" s="139"/>
      <c r="FSF309" s="139"/>
      <c r="FSG309" s="139"/>
      <c r="FSH309" s="139"/>
      <c r="FSI309" s="139"/>
      <c r="FSJ309" s="139"/>
      <c r="FSK309" s="139"/>
      <c r="FSL309" s="139"/>
      <c r="FSM309" s="139"/>
      <c r="FSN309" s="139"/>
      <c r="FSO309" s="139"/>
      <c r="FSP309" s="139"/>
      <c r="FSQ309" s="139"/>
      <c r="FSR309" s="139"/>
      <c r="FSS309" s="139"/>
      <c r="FST309" s="139"/>
      <c r="FSU309" s="139"/>
      <c r="FSV309" s="139"/>
      <c r="FSW309" s="139"/>
      <c r="FSX309" s="139"/>
      <c r="FSY309" s="139"/>
      <c r="FSZ309" s="139"/>
      <c r="FTA309" s="139"/>
      <c r="FTB309" s="139"/>
      <c r="FTC309" s="139"/>
      <c r="FTD309" s="139"/>
      <c r="FTE309" s="139"/>
      <c r="FTF309" s="139"/>
      <c r="FTG309" s="139"/>
      <c r="FTH309" s="139"/>
      <c r="FTI309" s="139"/>
      <c r="FTJ309" s="139"/>
      <c r="FTK309" s="139"/>
      <c r="FTL309" s="139"/>
      <c r="FTM309" s="139"/>
      <c r="FTN309" s="139"/>
      <c r="FTO309" s="139"/>
      <c r="FTP309" s="139"/>
      <c r="FTQ309" s="139"/>
      <c r="FTR309" s="139"/>
      <c r="FTS309" s="139"/>
      <c r="FTT309" s="139"/>
      <c r="FTU309" s="139"/>
      <c r="FTV309" s="139"/>
      <c r="FTW309" s="139"/>
      <c r="FTX309" s="139"/>
      <c r="FTY309" s="139"/>
      <c r="FTZ309" s="139"/>
      <c r="FUA309" s="139"/>
      <c r="FUB309" s="139"/>
      <c r="FUC309" s="139"/>
      <c r="FUD309" s="139"/>
      <c r="FUE309" s="139"/>
      <c r="FUF309" s="139"/>
      <c r="FUG309" s="139"/>
      <c r="FUH309" s="139"/>
      <c r="FUI309" s="139"/>
      <c r="FUJ309" s="139"/>
      <c r="FUK309" s="139"/>
      <c r="FUL309" s="139"/>
      <c r="FUM309" s="139"/>
      <c r="FUN309" s="139"/>
      <c r="FUO309" s="139"/>
      <c r="FUP309" s="139"/>
      <c r="FUQ309" s="139"/>
      <c r="FUR309" s="139"/>
      <c r="FUS309" s="139"/>
      <c r="FUT309" s="139"/>
      <c r="FUU309" s="139"/>
      <c r="FUV309" s="139"/>
      <c r="FUW309" s="139"/>
      <c r="FUX309" s="139"/>
      <c r="FUY309" s="139"/>
      <c r="FUZ309" s="139"/>
      <c r="FVA309" s="139"/>
      <c r="FVB309" s="139"/>
      <c r="FVC309" s="139"/>
      <c r="FVD309" s="139"/>
      <c r="FVE309" s="139"/>
      <c r="FVF309" s="139"/>
      <c r="FVG309" s="139"/>
      <c r="FVH309" s="139"/>
      <c r="FVI309" s="139"/>
      <c r="FVJ309" s="139"/>
      <c r="FVK309" s="139"/>
      <c r="FVL309" s="139"/>
      <c r="FVM309" s="139"/>
      <c r="FVN309" s="139"/>
      <c r="FVO309" s="139"/>
      <c r="FVP309" s="139"/>
      <c r="FVQ309" s="139"/>
      <c r="FVR309" s="139"/>
      <c r="FVS309" s="139"/>
      <c r="FVT309" s="139"/>
      <c r="FVU309" s="139"/>
      <c r="FVV309" s="139"/>
      <c r="FVW309" s="139"/>
      <c r="FVX309" s="139"/>
      <c r="FVY309" s="139"/>
      <c r="FVZ309" s="139"/>
      <c r="FWA309" s="139"/>
      <c r="FWB309" s="139"/>
      <c r="FWC309" s="139"/>
      <c r="FWD309" s="139"/>
      <c r="FWE309" s="139"/>
      <c r="FWF309" s="139"/>
      <c r="FWG309" s="139"/>
      <c r="FWH309" s="139"/>
      <c r="FWI309" s="139"/>
      <c r="FWJ309" s="139"/>
      <c r="FWK309" s="139"/>
      <c r="FWL309" s="139"/>
      <c r="FWM309" s="139"/>
      <c r="FWN309" s="139"/>
      <c r="FWO309" s="139"/>
      <c r="FWP309" s="139"/>
      <c r="FWQ309" s="139"/>
      <c r="FWR309" s="139"/>
      <c r="FWS309" s="139"/>
      <c r="FWT309" s="139"/>
      <c r="FWU309" s="139"/>
      <c r="FWV309" s="139"/>
      <c r="FWW309" s="139"/>
      <c r="FWX309" s="139"/>
      <c r="FWY309" s="139"/>
      <c r="FWZ309" s="139"/>
      <c r="FXA309" s="139"/>
      <c r="FXB309" s="139"/>
      <c r="FXC309" s="139"/>
      <c r="FXD309" s="139"/>
      <c r="FXE309" s="139"/>
      <c r="FXF309" s="139"/>
      <c r="FXG309" s="139"/>
      <c r="FXH309" s="139"/>
      <c r="FXI309" s="139"/>
      <c r="FXJ309" s="139"/>
      <c r="FXK309" s="139"/>
      <c r="FXL309" s="139"/>
      <c r="FXM309" s="139"/>
      <c r="FXN309" s="139"/>
      <c r="FXO309" s="139"/>
      <c r="FXP309" s="139"/>
      <c r="FXQ309" s="139"/>
      <c r="FXR309" s="139"/>
      <c r="FXS309" s="139"/>
      <c r="FXT309" s="139"/>
      <c r="FXU309" s="139"/>
      <c r="FXV309" s="139"/>
      <c r="FXW309" s="139"/>
      <c r="FXX309" s="139"/>
      <c r="FXY309" s="139"/>
      <c r="FXZ309" s="139"/>
      <c r="FYA309" s="139"/>
      <c r="FYB309" s="139"/>
      <c r="FYC309" s="139"/>
      <c r="FYD309" s="139"/>
      <c r="FYE309" s="139"/>
      <c r="FYF309" s="139"/>
      <c r="FYG309" s="139"/>
      <c r="FYH309" s="139"/>
      <c r="FYI309" s="139"/>
      <c r="FYJ309" s="139"/>
      <c r="FYK309" s="139"/>
      <c r="FYL309" s="139"/>
      <c r="FYM309" s="139"/>
      <c r="FYN309" s="139"/>
      <c r="FYO309" s="139"/>
      <c r="FYP309" s="139"/>
      <c r="FYQ309" s="139"/>
      <c r="FYR309" s="139"/>
      <c r="FYS309" s="139"/>
      <c r="FYT309" s="139"/>
      <c r="FYU309" s="139"/>
      <c r="FYV309" s="139"/>
      <c r="FYW309" s="139"/>
      <c r="FYX309" s="139"/>
      <c r="FYY309" s="139"/>
      <c r="FYZ309" s="139"/>
      <c r="FZA309" s="139"/>
      <c r="FZB309" s="139"/>
      <c r="FZC309" s="139"/>
      <c r="FZD309" s="139"/>
      <c r="FZE309" s="139"/>
      <c r="FZF309" s="139"/>
      <c r="FZG309" s="139"/>
      <c r="FZH309" s="139"/>
      <c r="FZI309" s="139"/>
      <c r="FZJ309" s="139"/>
      <c r="FZK309" s="139"/>
      <c r="FZL309" s="139"/>
      <c r="FZM309" s="139"/>
      <c r="FZN309" s="139"/>
      <c r="FZO309" s="139"/>
      <c r="FZP309" s="139"/>
      <c r="FZQ309" s="139"/>
      <c r="FZR309" s="139"/>
      <c r="FZS309" s="139"/>
      <c r="FZT309" s="139"/>
      <c r="FZU309" s="139"/>
      <c r="FZV309" s="139"/>
      <c r="FZW309" s="139"/>
      <c r="FZX309" s="139"/>
      <c r="FZY309" s="139"/>
      <c r="FZZ309" s="139"/>
      <c r="GAA309" s="139"/>
      <c r="GAB309" s="139"/>
      <c r="GAC309" s="139"/>
      <c r="GAD309" s="139"/>
      <c r="GAE309" s="139"/>
      <c r="GAF309" s="139"/>
      <c r="GAG309" s="139"/>
      <c r="GAH309" s="139"/>
      <c r="GAI309" s="139"/>
      <c r="GAJ309" s="139"/>
      <c r="GAK309" s="139"/>
      <c r="GAL309" s="139"/>
      <c r="GAM309" s="139"/>
      <c r="GAN309" s="139"/>
      <c r="GAO309" s="139"/>
      <c r="GAP309" s="139"/>
      <c r="GAQ309" s="139"/>
      <c r="GAR309" s="139"/>
      <c r="GAS309" s="139"/>
      <c r="GAT309" s="139"/>
      <c r="GAU309" s="139"/>
      <c r="GAV309" s="139"/>
      <c r="GAW309" s="139"/>
      <c r="GAX309" s="139"/>
      <c r="GAY309" s="139"/>
      <c r="GAZ309" s="139"/>
      <c r="GBA309" s="139"/>
      <c r="GBB309" s="139"/>
      <c r="GBC309" s="139"/>
      <c r="GBD309" s="139"/>
      <c r="GBE309" s="139"/>
      <c r="GBF309" s="139"/>
      <c r="GBG309" s="139"/>
      <c r="GBH309" s="139"/>
      <c r="GBI309" s="139"/>
      <c r="GBJ309" s="139"/>
      <c r="GBK309" s="139"/>
      <c r="GBL309" s="139"/>
      <c r="GBM309" s="139"/>
      <c r="GBN309" s="139"/>
      <c r="GBO309" s="139"/>
      <c r="GBP309" s="139"/>
      <c r="GBQ309" s="139"/>
      <c r="GBR309" s="139"/>
      <c r="GBS309" s="139"/>
      <c r="GBT309" s="139"/>
      <c r="GBU309" s="139"/>
      <c r="GBV309" s="139"/>
      <c r="GBW309" s="139"/>
      <c r="GBX309" s="139"/>
      <c r="GBY309" s="139"/>
      <c r="GBZ309" s="139"/>
      <c r="GCA309" s="139"/>
      <c r="GCB309" s="139"/>
      <c r="GCC309" s="139"/>
      <c r="GCD309" s="139"/>
      <c r="GCE309" s="139"/>
      <c r="GCF309" s="139"/>
      <c r="GCG309" s="139"/>
      <c r="GCH309" s="139"/>
      <c r="GCI309" s="139"/>
      <c r="GCJ309" s="139"/>
      <c r="GCK309" s="139"/>
      <c r="GCL309" s="139"/>
      <c r="GCM309" s="139"/>
      <c r="GCN309" s="139"/>
      <c r="GCO309" s="139"/>
      <c r="GCP309" s="139"/>
      <c r="GCQ309" s="139"/>
      <c r="GCR309" s="139"/>
      <c r="GCS309" s="139"/>
      <c r="GCT309" s="139"/>
      <c r="GCU309" s="139"/>
      <c r="GCV309" s="139"/>
      <c r="GCW309" s="139"/>
      <c r="GCX309" s="139"/>
      <c r="GCY309" s="139"/>
      <c r="GCZ309" s="139"/>
      <c r="GDA309" s="139"/>
      <c r="GDB309" s="139"/>
      <c r="GDC309" s="139"/>
      <c r="GDD309" s="139"/>
      <c r="GDE309" s="139"/>
      <c r="GDF309" s="139"/>
      <c r="GDG309" s="139"/>
      <c r="GDH309" s="139"/>
      <c r="GDI309" s="139"/>
      <c r="GDJ309" s="139"/>
      <c r="GDK309" s="139"/>
      <c r="GDL309" s="139"/>
      <c r="GDM309" s="139"/>
      <c r="GDN309" s="139"/>
      <c r="GDO309" s="139"/>
      <c r="GDP309" s="139"/>
      <c r="GDQ309" s="139"/>
      <c r="GDR309" s="139"/>
      <c r="GDS309" s="139"/>
      <c r="GDT309" s="139"/>
      <c r="GDU309" s="139"/>
      <c r="GDV309" s="139"/>
      <c r="GDW309" s="139"/>
      <c r="GDX309" s="139"/>
      <c r="GDY309" s="139"/>
      <c r="GDZ309" s="139"/>
      <c r="GEA309" s="139"/>
      <c r="GEB309" s="139"/>
      <c r="GEC309" s="139"/>
      <c r="GED309" s="139"/>
      <c r="GEE309" s="139"/>
      <c r="GEF309" s="139"/>
      <c r="GEG309" s="139"/>
      <c r="GEH309" s="139"/>
      <c r="GEI309" s="139"/>
      <c r="GEJ309" s="139"/>
      <c r="GEK309" s="139"/>
      <c r="GEL309" s="139"/>
      <c r="GEM309" s="139"/>
      <c r="GEN309" s="139"/>
      <c r="GEO309" s="139"/>
      <c r="GEP309" s="139"/>
      <c r="GEQ309" s="139"/>
      <c r="GER309" s="139"/>
      <c r="GES309" s="139"/>
      <c r="GET309" s="139"/>
      <c r="GEU309" s="139"/>
      <c r="GEV309" s="139"/>
      <c r="GEW309" s="139"/>
      <c r="GEX309" s="139"/>
      <c r="GEY309" s="139"/>
      <c r="GEZ309" s="139"/>
      <c r="GFA309" s="139"/>
      <c r="GFB309" s="139"/>
      <c r="GFC309" s="139"/>
      <c r="GFD309" s="139"/>
      <c r="GFE309" s="139"/>
      <c r="GFF309" s="139"/>
      <c r="GFG309" s="139"/>
      <c r="GFH309" s="139"/>
      <c r="GFI309" s="139"/>
      <c r="GFJ309" s="139"/>
      <c r="GFK309" s="139"/>
      <c r="GFL309" s="139"/>
      <c r="GFM309" s="139"/>
      <c r="GFN309" s="139"/>
      <c r="GFO309" s="139"/>
      <c r="GFP309" s="139"/>
      <c r="GFQ309" s="139"/>
      <c r="GFR309" s="139"/>
      <c r="GFS309" s="139"/>
      <c r="GFT309" s="139"/>
      <c r="GFU309" s="139"/>
      <c r="GFV309" s="139"/>
      <c r="GFW309" s="139"/>
      <c r="GFX309" s="139"/>
      <c r="GFY309" s="139"/>
      <c r="GFZ309" s="139"/>
      <c r="GGA309" s="139"/>
      <c r="GGB309" s="139"/>
      <c r="GGC309" s="139"/>
      <c r="GGD309" s="139"/>
      <c r="GGE309" s="139"/>
      <c r="GGF309" s="139"/>
      <c r="GGG309" s="139"/>
      <c r="GGH309" s="139"/>
      <c r="GGI309" s="139"/>
      <c r="GGJ309" s="139"/>
      <c r="GGK309" s="139"/>
      <c r="GGL309" s="139"/>
      <c r="GGM309" s="139"/>
      <c r="GGN309" s="139"/>
      <c r="GGO309" s="139"/>
      <c r="GGP309" s="139"/>
      <c r="GGQ309" s="139"/>
      <c r="GGR309" s="139"/>
      <c r="GGS309" s="139"/>
      <c r="GGT309" s="139"/>
      <c r="GGU309" s="139"/>
      <c r="GGV309" s="139"/>
      <c r="GGW309" s="139"/>
      <c r="GGX309" s="139"/>
      <c r="GGY309" s="139"/>
      <c r="GGZ309" s="139"/>
      <c r="GHA309" s="139"/>
      <c r="GHB309" s="139"/>
      <c r="GHC309" s="139"/>
      <c r="GHD309" s="139"/>
      <c r="GHE309" s="139"/>
      <c r="GHF309" s="139"/>
      <c r="GHG309" s="139"/>
      <c r="GHH309" s="139"/>
      <c r="GHI309" s="139"/>
      <c r="GHJ309" s="139"/>
      <c r="GHK309" s="139"/>
      <c r="GHL309" s="139"/>
      <c r="GHM309" s="139"/>
      <c r="GHN309" s="139"/>
      <c r="GHO309" s="139"/>
      <c r="GHP309" s="139"/>
      <c r="GHQ309" s="139"/>
      <c r="GHR309" s="139"/>
      <c r="GHS309" s="139"/>
      <c r="GHT309" s="139"/>
      <c r="GHU309" s="139"/>
      <c r="GHV309" s="139"/>
      <c r="GHW309" s="139"/>
      <c r="GHX309" s="139"/>
      <c r="GHY309" s="139"/>
      <c r="GHZ309" s="139"/>
      <c r="GIA309" s="139"/>
      <c r="GIB309" s="139"/>
      <c r="GIC309" s="139"/>
      <c r="GID309" s="139"/>
      <c r="GIE309" s="139"/>
      <c r="GIF309" s="139"/>
      <c r="GIG309" s="139"/>
      <c r="GIH309" s="139"/>
      <c r="GII309" s="139"/>
      <c r="GIJ309" s="139"/>
      <c r="GIK309" s="139"/>
      <c r="GIL309" s="139"/>
      <c r="GIM309" s="139"/>
      <c r="GIN309" s="139"/>
      <c r="GIO309" s="139"/>
      <c r="GIP309" s="139"/>
      <c r="GIQ309" s="139"/>
      <c r="GIR309" s="139"/>
      <c r="GIS309" s="139"/>
      <c r="GIT309" s="139"/>
      <c r="GIU309" s="139"/>
      <c r="GIV309" s="139"/>
      <c r="GIW309" s="139"/>
      <c r="GIX309" s="139"/>
      <c r="GIY309" s="139"/>
      <c r="GIZ309" s="139"/>
      <c r="GJA309" s="139"/>
      <c r="GJB309" s="139"/>
      <c r="GJC309" s="139"/>
      <c r="GJD309" s="139"/>
      <c r="GJE309" s="139"/>
      <c r="GJF309" s="139"/>
      <c r="GJG309" s="139"/>
      <c r="GJH309" s="139"/>
      <c r="GJI309" s="139"/>
      <c r="GJJ309" s="139"/>
      <c r="GJK309" s="139"/>
      <c r="GJL309" s="139"/>
      <c r="GJM309" s="139"/>
      <c r="GJN309" s="139"/>
      <c r="GJO309" s="139"/>
      <c r="GJP309" s="139"/>
      <c r="GJQ309" s="139"/>
      <c r="GJR309" s="139"/>
      <c r="GJS309" s="139"/>
      <c r="GJT309" s="139"/>
      <c r="GJU309" s="139"/>
      <c r="GJV309" s="139"/>
      <c r="GJW309" s="139"/>
      <c r="GJX309" s="139"/>
      <c r="GJY309" s="139"/>
      <c r="GJZ309" s="139"/>
      <c r="GKA309" s="139"/>
      <c r="GKB309" s="139"/>
      <c r="GKC309" s="139"/>
      <c r="GKD309" s="139"/>
      <c r="GKE309" s="139"/>
      <c r="GKF309" s="139"/>
      <c r="GKG309" s="139"/>
      <c r="GKH309" s="139"/>
      <c r="GKI309" s="139"/>
      <c r="GKJ309" s="139"/>
      <c r="GKK309" s="139"/>
      <c r="GKL309" s="139"/>
      <c r="GKM309" s="139"/>
      <c r="GKN309" s="139"/>
      <c r="GKO309" s="139"/>
      <c r="GKP309" s="139"/>
      <c r="GKQ309" s="139"/>
      <c r="GKR309" s="139"/>
      <c r="GKS309" s="139"/>
      <c r="GKT309" s="139"/>
      <c r="GKU309" s="139"/>
      <c r="GKV309" s="139"/>
      <c r="GKW309" s="139"/>
      <c r="GKX309" s="139"/>
      <c r="GKY309" s="139"/>
      <c r="GKZ309" s="139"/>
      <c r="GLA309" s="139"/>
      <c r="GLB309" s="139"/>
      <c r="GLC309" s="139"/>
      <c r="GLD309" s="139"/>
      <c r="GLE309" s="139"/>
      <c r="GLF309" s="139"/>
      <c r="GLG309" s="139"/>
      <c r="GLH309" s="139"/>
      <c r="GLI309" s="139"/>
      <c r="GLJ309" s="139"/>
      <c r="GLK309" s="139"/>
      <c r="GLL309" s="139"/>
      <c r="GLM309" s="139"/>
      <c r="GLN309" s="139"/>
      <c r="GLO309" s="139"/>
      <c r="GLP309" s="139"/>
      <c r="GLQ309" s="139"/>
      <c r="GLR309" s="139"/>
      <c r="GLS309" s="139"/>
      <c r="GLT309" s="139"/>
      <c r="GLU309" s="139"/>
      <c r="GLV309" s="139"/>
      <c r="GLW309" s="139"/>
      <c r="GLX309" s="139"/>
      <c r="GLY309" s="139"/>
      <c r="GLZ309" s="139"/>
      <c r="GMA309" s="139"/>
      <c r="GMB309" s="139"/>
      <c r="GMC309" s="139"/>
      <c r="GMD309" s="139"/>
      <c r="GME309" s="139"/>
      <c r="GMF309" s="139"/>
      <c r="GMG309" s="139"/>
      <c r="GMH309" s="139"/>
      <c r="GMI309" s="139"/>
      <c r="GMJ309" s="139"/>
      <c r="GMK309" s="139"/>
      <c r="GML309" s="139"/>
      <c r="GMM309" s="139"/>
      <c r="GMN309" s="139"/>
      <c r="GMO309" s="139"/>
      <c r="GMP309" s="139"/>
      <c r="GMQ309" s="139"/>
      <c r="GMR309" s="139"/>
      <c r="GMS309" s="139"/>
      <c r="GMT309" s="139"/>
      <c r="GMU309" s="139"/>
      <c r="GMV309" s="139"/>
      <c r="GMW309" s="139"/>
      <c r="GMX309" s="139"/>
      <c r="GMY309" s="139"/>
      <c r="GMZ309" s="139"/>
      <c r="GNA309" s="139"/>
      <c r="GNB309" s="139"/>
      <c r="GNC309" s="139"/>
      <c r="GND309" s="139"/>
      <c r="GNE309" s="139"/>
      <c r="GNF309" s="139"/>
      <c r="GNG309" s="139"/>
      <c r="GNH309" s="139"/>
      <c r="GNI309" s="139"/>
      <c r="GNJ309" s="139"/>
      <c r="GNK309" s="139"/>
      <c r="GNL309" s="139"/>
      <c r="GNM309" s="139"/>
      <c r="GNN309" s="139"/>
      <c r="GNO309" s="139"/>
      <c r="GNP309" s="139"/>
      <c r="GNQ309" s="139"/>
      <c r="GNR309" s="139"/>
      <c r="GNS309" s="139"/>
      <c r="GNT309" s="139"/>
      <c r="GNU309" s="139"/>
      <c r="GNV309" s="139"/>
      <c r="GNW309" s="139"/>
      <c r="GNX309" s="139"/>
      <c r="GNY309" s="139"/>
      <c r="GNZ309" s="139"/>
      <c r="GOA309" s="139"/>
      <c r="GOB309" s="139"/>
      <c r="GOC309" s="139"/>
      <c r="GOD309" s="139"/>
      <c r="GOE309" s="139"/>
      <c r="GOF309" s="139"/>
      <c r="GOG309" s="139"/>
      <c r="GOH309" s="139"/>
      <c r="GOI309" s="139"/>
      <c r="GOJ309" s="139"/>
      <c r="GOK309" s="139"/>
      <c r="GOL309" s="139"/>
      <c r="GOM309" s="139"/>
      <c r="GON309" s="139"/>
      <c r="GOO309" s="139"/>
      <c r="GOP309" s="139"/>
      <c r="GOQ309" s="139"/>
      <c r="GOR309" s="139"/>
      <c r="GOS309" s="139"/>
      <c r="GOT309" s="139"/>
      <c r="GOU309" s="139"/>
      <c r="GOV309" s="139"/>
      <c r="GOW309" s="139"/>
      <c r="GOX309" s="139"/>
      <c r="GOY309" s="139"/>
      <c r="GOZ309" s="139"/>
      <c r="GPA309" s="139"/>
      <c r="GPB309" s="139"/>
      <c r="GPC309" s="139"/>
      <c r="GPD309" s="139"/>
      <c r="GPE309" s="139"/>
      <c r="GPF309" s="139"/>
      <c r="GPG309" s="139"/>
      <c r="GPH309" s="139"/>
      <c r="GPI309" s="139"/>
      <c r="GPJ309" s="139"/>
      <c r="GPK309" s="139"/>
      <c r="GPL309" s="139"/>
      <c r="GPM309" s="139"/>
      <c r="GPN309" s="139"/>
      <c r="GPO309" s="139"/>
      <c r="GPP309" s="139"/>
      <c r="GPQ309" s="139"/>
      <c r="GPR309" s="139"/>
      <c r="GPS309" s="139"/>
      <c r="GPT309" s="139"/>
      <c r="GPU309" s="139"/>
      <c r="GPV309" s="139"/>
      <c r="GPW309" s="139"/>
      <c r="GPX309" s="139"/>
      <c r="GPY309" s="139"/>
      <c r="GPZ309" s="139"/>
      <c r="GQA309" s="139"/>
      <c r="GQB309" s="139"/>
      <c r="GQC309" s="139"/>
      <c r="GQD309" s="139"/>
      <c r="GQE309" s="139"/>
      <c r="GQF309" s="139"/>
      <c r="GQG309" s="139"/>
      <c r="GQH309" s="139"/>
      <c r="GQI309" s="139"/>
      <c r="GQJ309" s="139"/>
      <c r="GQK309" s="139"/>
      <c r="GQL309" s="139"/>
      <c r="GQM309" s="139"/>
      <c r="GQN309" s="139"/>
      <c r="GQO309" s="139"/>
      <c r="GQP309" s="139"/>
      <c r="GQQ309" s="139"/>
      <c r="GQR309" s="139"/>
      <c r="GQS309" s="139"/>
      <c r="GQT309" s="139"/>
      <c r="GQU309" s="139"/>
      <c r="GQV309" s="139"/>
      <c r="GQW309" s="139"/>
      <c r="GQX309" s="139"/>
      <c r="GQY309" s="139"/>
      <c r="GQZ309" s="139"/>
      <c r="GRA309" s="139"/>
      <c r="GRB309" s="139"/>
      <c r="GRC309" s="139"/>
      <c r="GRD309" s="139"/>
      <c r="GRE309" s="139"/>
      <c r="GRF309" s="139"/>
      <c r="GRG309" s="139"/>
      <c r="GRH309" s="139"/>
      <c r="GRI309" s="139"/>
      <c r="GRJ309" s="139"/>
      <c r="GRK309" s="139"/>
      <c r="GRL309" s="139"/>
      <c r="GRM309" s="139"/>
      <c r="GRN309" s="139"/>
      <c r="GRO309" s="139"/>
      <c r="GRP309" s="139"/>
      <c r="GRQ309" s="139"/>
      <c r="GRR309" s="139"/>
      <c r="GRS309" s="139"/>
      <c r="GRT309" s="139"/>
      <c r="GRU309" s="139"/>
      <c r="GRV309" s="139"/>
      <c r="GRW309" s="139"/>
      <c r="GRX309" s="139"/>
      <c r="GRY309" s="139"/>
      <c r="GRZ309" s="139"/>
      <c r="GSA309" s="139"/>
      <c r="GSB309" s="139"/>
      <c r="GSC309" s="139"/>
      <c r="GSD309" s="139"/>
      <c r="GSE309" s="139"/>
      <c r="GSF309" s="139"/>
      <c r="GSG309" s="139"/>
      <c r="GSH309" s="139"/>
      <c r="GSI309" s="139"/>
      <c r="GSJ309" s="139"/>
      <c r="GSK309" s="139"/>
      <c r="GSL309" s="139"/>
      <c r="GSM309" s="139"/>
      <c r="GSN309" s="139"/>
      <c r="GSO309" s="139"/>
      <c r="GSP309" s="139"/>
      <c r="GSQ309" s="139"/>
      <c r="GSR309" s="139"/>
      <c r="GSS309" s="139"/>
      <c r="GST309" s="139"/>
      <c r="GSU309" s="139"/>
      <c r="GSV309" s="139"/>
      <c r="GSW309" s="139"/>
      <c r="GSX309" s="139"/>
      <c r="GSY309" s="139"/>
      <c r="GSZ309" s="139"/>
      <c r="GTA309" s="139"/>
      <c r="GTB309" s="139"/>
      <c r="GTC309" s="139"/>
      <c r="GTD309" s="139"/>
      <c r="GTE309" s="139"/>
      <c r="GTF309" s="139"/>
      <c r="GTG309" s="139"/>
      <c r="GTH309" s="139"/>
      <c r="GTI309" s="139"/>
      <c r="GTJ309" s="139"/>
      <c r="GTK309" s="139"/>
      <c r="GTL309" s="139"/>
      <c r="GTM309" s="139"/>
      <c r="GTN309" s="139"/>
      <c r="GTO309" s="139"/>
      <c r="GTP309" s="139"/>
      <c r="GTQ309" s="139"/>
      <c r="GTR309" s="139"/>
      <c r="GTS309" s="139"/>
      <c r="GTT309" s="139"/>
      <c r="GTU309" s="139"/>
      <c r="GTV309" s="139"/>
      <c r="GTW309" s="139"/>
      <c r="GTX309" s="139"/>
      <c r="GTY309" s="139"/>
      <c r="GTZ309" s="139"/>
      <c r="GUA309" s="139"/>
      <c r="GUB309" s="139"/>
      <c r="GUC309" s="139"/>
      <c r="GUD309" s="139"/>
      <c r="GUE309" s="139"/>
      <c r="GUF309" s="139"/>
      <c r="GUG309" s="139"/>
      <c r="GUH309" s="139"/>
      <c r="GUI309" s="139"/>
      <c r="GUJ309" s="139"/>
      <c r="GUK309" s="139"/>
      <c r="GUL309" s="139"/>
      <c r="GUM309" s="139"/>
      <c r="GUN309" s="139"/>
      <c r="GUO309" s="139"/>
      <c r="GUP309" s="139"/>
      <c r="GUQ309" s="139"/>
      <c r="GUR309" s="139"/>
      <c r="GUS309" s="139"/>
      <c r="GUT309" s="139"/>
      <c r="GUU309" s="139"/>
      <c r="GUV309" s="139"/>
      <c r="GUW309" s="139"/>
      <c r="GUX309" s="139"/>
      <c r="GUY309" s="139"/>
      <c r="GUZ309" s="139"/>
      <c r="GVA309" s="139"/>
      <c r="GVB309" s="139"/>
      <c r="GVC309" s="139"/>
      <c r="GVD309" s="139"/>
      <c r="GVE309" s="139"/>
      <c r="GVF309" s="139"/>
      <c r="GVG309" s="139"/>
      <c r="GVH309" s="139"/>
      <c r="GVI309" s="139"/>
      <c r="GVJ309" s="139"/>
      <c r="GVK309" s="139"/>
      <c r="GVL309" s="139"/>
      <c r="GVM309" s="139"/>
      <c r="GVN309" s="139"/>
      <c r="GVO309" s="139"/>
      <c r="GVP309" s="139"/>
      <c r="GVQ309" s="139"/>
      <c r="GVR309" s="139"/>
      <c r="GVS309" s="139"/>
      <c r="GVT309" s="139"/>
      <c r="GVU309" s="139"/>
      <c r="GVV309" s="139"/>
      <c r="GVW309" s="139"/>
      <c r="GVX309" s="139"/>
      <c r="GVY309" s="139"/>
      <c r="GVZ309" s="139"/>
      <c r="GWA309" s="139"/>
      <c r="GWB309" s="139"/>
      <c r="GWC309" s="139"/>
      <c r="GWD309" s="139"/>
      <c r="GWE309" s="139"/>
      <c r="GWF309" s="139"/>
      <c r="GWG309" s="139"/>
      <c r="GWH309" s="139"/>
      <c r="GWI309" s="139"/>
      <c r="GWJ309" s="139"/>
      <c r="GWK309" s="139"/>
      <c r="GWL309" s="139"/>
      <c r="GWM309" s="139"/>
      <c r="GWN309" s="139"/>
      <c r="GWO309" s="139"/>
      <c r="GWP309" s="139"/>
      <c r="GWQ309" s="139"/>
      <c r="GWR309" s="139"/>
      <c r="GWS309" s="139"/>
      <c r="GWT309" s="139"/>
      <c r="GWU309" s="139"/>
      <c r="GWV309" s="139"/>
      <c r="GWW309" s="139"/>
      <c r="GWX309" s="139"/>
      <c r="GWY309" s="139"/>
      <c r="GWZ309" s="139"/>
      <c r="GXA309" s="139"/>
      <c r="GXB309" s="139"/>
      <c r="GXC309" s="139"/>
      <c r="GXD309" s="139"/>
      <c r="GXE309" s="139"/>
      <c r="GXF309" s="139"/>
      <c r="GXG309" s="139"/>
      <c r="GXH309" s="139"/>
      <c r="GXI309" s="139"/>
      <c r="GXJ309" s="139"/>
      <c r="GXK309" s="139"/>
      <c r="GXL309" s="139"/>
      <c r="GXM309" s="139"/>
      <c r="GXN309" s="139"/>
      <c r="GXO309" s="139"/>
      <c r="GXP309" s="139"/>
      <c r="GXQ309" s="139"/>
      <c r="GXR309" s="139"/>
      <c r="GXS309" s="139"/>
      <c r="GXT309" s="139"/>
      <c r="GXU309" s="139"/>
      <c r="GXV309" s="139"/>
      <c r="GXW309" s="139"/>
      <c r="GXX309" s="139"/>
      <c r="GXY309" s="139"/>
      <c r="GXZ309" s="139"/>
      <c r="GYA309" s="139"/>
      <c r="GYB309" s="139"/>
      <c r="GYC309" s="139"/>
      <c r="GYD309" s="139"/>
      <c r="GYE309" s="139"/>
      <c r="GYF309" s="139"/>
      <c r="GYG309" s="139"/>
      <c r="GYH309" s="139"/>
      <c r="GYI309" s="139"/>
      <c r="GYJ309" s="139"/>
      <c r="GYK309" s="139"/>
      <c r="GYL309" s="139"/>
      <c r="GYM309" s="139"/>
      <c r="GYN309" s="139"/>
      <c r="GYO309" s="139"/>
      <c r="GYP309" s="139"/>
      <c r="GYQ309" s="139"/>
      <c r="GYR309" s="139"/>
      <c r="GYS309" s="139"/>
      <c r="GYT309" s="139"/>
      <c r="GYU309" s="139"/>
      <c r="GYV309" s="139"/>
      <c r="GYW309" s="139"/>
      <c r="GYX309" s="139"/>
      <c r="GYY309" s="139"/>
      <c r="GYZ309" s="139"/>
      <c r="GZA309" s="139"/>
      <c r="GZB309" s="139"/>
      <c r="GZC309" s="139"/>
      <c r="GZD309" s="139"/>
      <c r="GZE309" s="139"/>
      <c r="GZF309" s="139"/>
      <c r="GZG309" s="139"/>
      <c r="GZH309" s="139"/>
      <c r="GZI309" s="139"/>
      <c r="GZJ309" s="139"/>
      <c r="GZK309" s="139"/>
      <c r="GZL309" s="139"/>
      <c r="GZM309" s="139"/>
      <c r="GZN309" s="139"/>
      <c r="GZO309" s="139"/>
      <c r="GZP309" s="139"/>
      <c r="GZQ309" s="139"/>
      <c r="GZR309" s="139"/>
      <c r="GZS309" s="139"/>
      <c r="GZT309" s="139"/>
      <c r="GZU309" s="139"/>
      <c r="GZV309" s="139"/>
      <c r="GZW309" s="139"/>
      <c r="GZX309" s="139"/>
      <c r="GZY309" s="139"/>
      <c r="GZZ309" s="139"/>
      <c r="HAA309" s="139"/>
      <c r="HAB309" s="139"/>
      <c r="HAC309" s="139"/>
      <c r="HAD309" s="139"/>
      <c r="HAE309" s="139"/>
      <c r="HAF309" s="139"/>
      <c r="HAG309" s="139"/>
      <c r="HAH309" s="139"/>
      <c r="HAI309" s="139"/>
      <c r="HAJ309" s="139"/>
      <c r="HAK309" s="139"/>
      <c r="HAL309" s="139"/>
      <c r="HAM309" s="139"/>
      <c r="HAN309" s="139"/>
      <c r="HAO309" s="139"/>
      <c r="HAP309" s="139"/>
      <c r="HAQ309" s="139"/>
      <c r="HAR309" s="139"/>
      <c r="HAS309" s="139"/>
      <c r="HAT309" s="139"/>
      <c r="HAU309" s="139"/>
      <c r="HAV309" s="139"/>
      <c r="HAW309" s="139"/>
      <c r="HAX309" s="139"/>
      <c r="HAY309" s="139"/>
      <c r="HAZ309" s="139"/>
      <c r="HBA309" s="139"/>
      <c r="HBB309" s="139"/>
      <c r="HBC309" s="139"/>
      <c r="HBD309" s="139"/>
      <c r="HBE309" s="139"/>
      <c r="HBF309" s="139"/>
      <c r="HBG309" s="139"/>
      <c r="HBH309" s="139"/>
      <c r="HBI309" s="139"/>
      <c r="HBJ309" s="139"/>
      <c r="HBK309" s="139"/>
      <c r="HBL309" s="139"/>
      <c r="HBM309" s="139"/>
      <c r="HBN309" s="139"/>
      <c r="HBO309" s="139"/>
      <c r="HBP309" s="139"/>
      <c r="HBQ309" s="139"/>
      <c r="HBR309" s="139"/>
      <c r="HBS309" s="139"/>
      <c r="HBT309" s="139"/>
      <c r="HBU309" s="139"/>
      <c r="HBV309" s="139"/>
      <c r="HBW309" s="139"/>
      <c r="HBX309" s="139"/>
      <c r="HBY309" s="139"/>
      <c r="HBZ309" s="139"/>
      <c r="HCA309" s="139"/>
      <c r="HCB309" s="139"/>
      <c r="HCC309" s="139"/>
      <c r="HCD309" s="139"/>
      <c r="HCE309" s="139"/>
      <c r="HCF309" s="139"/>
      <c r="HCG309" s="139"/>
      <c r="HCH309" s="139"/>
      <c r="HCI309" s="139"/>
      <c r="HCJ309" s="139"/>
      <c r="HCK309" s="139"/>
      <c r="HCL309" s="139"/>
      <c r="HCM309" s="139"/>
      <c r="HCN309" s="139"/>
      <c r="HCO309" s="139"/>
      <c r="HCP309" s="139"/>
      <c r="HCQ309" s="139"/>
      <c r="HCR309" s="139"/>
      <c r="HCS309" s="139"/>
      <c r="HCT309" s="139"/>
      <c r="HCU309" s="139"/>
      <c r="HCV309" s="139"/>
      <c r="HCW309" s="139"/>
      <c r="HCX309" s="139"/>
      <c r="HCY309" s="139"/>
      <c r="HCZ309" s="139"/>
      <c r="HDA309" s="139"/>
      <c r="HDB309" s="139"/>
      <c r="HDC309" s="139"/>
      <c r="HDD309" s="139"/>
      <c r="HDE309" s="139"/>
      <c r="HDF309" s="139"/>
      <c r="HDG309" s="139"/>
      <c r="HDH309" s="139"/>
      <c r="HDI309" s="139"/>
      <c r="HDJ309" s="139"/>
      <c r="HDK309" s="139"/>
      <c r="HDL309" s="139"/>
      <c r="HDM309" s="139"/>
      <c r="HDN309" s="139"/>
      <c r="HDO309" s="139"/>
      <c r="HDP309" s="139"/>
      <c r="HDQ309" s="139"/>
      <c r="HDR309" s="139"/>
      <c r="HDS309" s="139"/>
      <c r="HDT309" s="139"/>
      <c r="HDU309" s="139"/>
      <c r="HDV309" s="139"/>
      <c r="HDW309" s="139"/>
      <c r="HDX309" s="139"/>
      <c r="HDY309" s="139"/>
      <c r="HDZ309" s="139"/>
      <c r="HEA309" s="139"/>
      <c r="HEB309" s="139"/>
      <c r="HEC309" s="139"/>
      <c r="HED309" s="139"/>
      <c r="HEE309" s="139"/>
      <c r="HEF309" s="139"/>
      <c r="HEG309" s="139"/>
      <c r="HEH309" s="139"/>
      <c r="HEI309" s="139"/>
      <c r="HEJ309" s="139"/>
      <c r="HEK309" s="139"/>
      <c r="HEL309" s="139"/>
      <c r="HEM309" s="139"/>
      <c r="HEN309" s="139"/>
      <c r="HEO309" s="139"/>
      <c r="HEP309" s="139"/>
      <c r="HEQ309" s="139"/>
      <c r="HER309" s="139"/>
      <c r="HES309" s="139"/>
      <c r="HET309" s="139"/>
      <c r="HEU309" s="139"/>
      <c r="HEV309" s="139"/>
      <c r="HEW309" s="139"/>
      <c r="HEX309" s="139"/>
      <c r="HEY309" s="139"/>
      <c r="HEZ309" s="139"/>
      <c r="HFA309" s="139"/>
      <c r="HFB309" s="139"/>
      <c r="HFC309" s="139"/>
      <c r="HFD309" s="139"/>
      <c r="HFE309" s="139"/>
      <c r="HFF309" s="139"/>
      <c r="HFG309" s="139"/>
      <c r="HFH309" s="139"/>
      <c r="HFI309" s="139"/>
      <c r="HFJ309" s="139"/>
      <c r="HFK309" s="139"/>
      <c r="HFL309" s="139"/>
      <c r="HFM309" s="139"/>
      <c r="HFN309" s="139"/>
      <c r="HFO309" s="139"/>
      <c r="HFP309" s="139"/>
      <c r="HFQ309" s="139"/>
      <c r="HFR309" s="139"/>
      <c r="HFS309" s="139"/>
      <c r="HFT309" s="139"/>
      <c r="HFU309" s="139"/>
      <c r="HFV309" s="139"/>
      <c r="HFW309" s="139"/>
      <c r="HFX309" s="139"/>
      <c r="HFY309" s="139"/>
      <c r="HFZ309" s="139"/>
      <c r="HGA309" s="139"/>
      <c r="HGB309" s="139"/>
      <c r="HGC309" s="139"/>
      <c r="HGD309" s="139"/>
      <c r="HGE309" s="139"/>
      <c r="HGF309" s="139"/>
      <c r="HGG309" s="139"/>
      <c r="HGH309" s="139"/>
      <c r="HGI309" s="139"/>
      <c r="HGJ309" s="139"/>
      <c r="HGK309" s="139"/>
      <c r="HGL309" s="139"/>
      <c r="HGM309" s="139"/>
      <c r="HGN309" s="139"/>
      <c r="HGO309" s="139"/>
      <c r="HGP309" s="139"/>
      <c r="HGQ309" s="139"/>
      <c r="HGR309" s="139"/>
      <c r="HGS309" s="139"/>
      <c r="HGT309" s="139"/>
      <c r="HGU309" s="139"/>
      <c r="HGV309" s="139"/>
      <c r="HGW309" s="139"/>
      <c r="HGX309" s="139"/>
      <c r="HGY309" s="139"/>
      <c r="HGZ309" s="139"/>
      <c r="HHA309" s="139"/>
      <c r="HHB309" s="139"/>
      <c r="HHC309" s="139"/>
      <c r="HHD309" s="139"/>
      <c r="HHE309" s="139"/>
      <c r="HHF309" s="139"/>
      <c r="HHG309" s="139"/>
      <c r="HHH309" s="139"/>
      <c r="HHI309" s="139"/>
      <c r="HHJ309" s="139"/>
      <c r="HHK309" s="139"/>
      <c r="HHL309" s="139"/>
      <c r="HHM309" s="139"/>
      <c r="HHN309" s="139"/>
      <c r="HHO309" s="139"/>
      <c r="HHP309" s="139"/>
      <c r="HHQ309" s="139"/>
      <c r="HHR309" s="139"/>
      <c r="HHS309" s="139"/>
      <c r="HHT309" s="139"/>
      <c r="HHU309" s="139"/>
      <c r="HHV309" s="139"/>
      <c r="HHW309" s="139"/>
      <c r="HHX309" s="139"/>
      <c r="HHY309" s="139"/>
      <c r="HHZ309" s="139"/>
      <c r="HIA309" s="139"/>
      <c r="HIB309" s="139"/>
      <c r="HIC309" s="139"/>
      <c r="HID309" s="139"/>
      <c r="HIE309" s="139"/>
      <c r="HIF309" s="139"/>
      <c r="HIG309" s="139"/>
      <c r="HIH309" s="139"/>
      <c r="HII309" s="139"/>
      <c r="HIJ309" s="139"/>
      <c r="HIK309" s="139"/>
      <c r="HIL309" s="139"/>
      <c r="HIM309" s="139"/>
      <c r="HIN309" s="139"/>
      <c r="HIO309" s="139"/>
      <c r="HIP309" s="139"/>
      <c r="HIQ309" s="139"/>
      <c r="HIR309" s="139"/>
      <c r="HIS309" s="139"/>
      <c r="HIT309" s="139"/>
      <c r="HIU309" s="139"/>
      <c r="HIV309" s="139"/>
      <c r="HIW309" s="139"/>
      <c r="HIX309" s="139"/>
      <c r="HIY309" s="139"/>
      <c r="HIZ309" s="139"/>
      <c r="HJA309" s="139"/>
      <c r="HJB309" s="139"/>
      <c r="HJC309" s="139"/>
      <c r="HJD309" s="139"/>
      <c r="HJE309" s="139"/>
      <c r="HJF309" s="139"/>
      <c r="HJG309" s="139"/>
      <c r="HJH309" s="139"/>
      <c r="HJI309" s="139"/>
      <c r="HJJ309" s="139"/>
      <c r="HJK309" s="139"/>
      <c r="HJL309" s="139"/>
      <c r="HJM309" s="139"/>
      <c r="HJN309" s="139"/>
      <c r="HJO309" s="139"/>
      <c r="HJP309" s="139"/>
      <c r="HJQ309" s="139"/>
      <c r="HJR309" s="139"/>
      <c r="HJS309" s="139"/>
      <c r="HJT309" s="139"/>
      <c r="HJU309" s="139"/>
      <c r="HJV309" s="139"/>
      <c r="HJW309" s="139"/>
      <c r="HJX309" s="139"/>
      <c r="HJY309" s="139"/>
      <c r="HJZ309" s="139"/>
      <c r="HKA309" s="139"/>
      <c r="HKB309" s="139"/>
      <c r="HKC309" s="139"/>
      <c r="HKD309" s="139"/>
      <c r="HKE309" s="139"/>
      <c r="HKF309" s="139"/>
      <c r="HKG309" s="139"/>
      <c r="HKH309" s="139"/>
      <c r="HKI309" s="139"/>
      <c r="HKJ309" s="139"/>
      <c r="HKK309" s="139"/>
      <c r="HKL309" s="139"/>
      <c r="HKM309" s="139"/>
      <c r="HKN309" s="139"/>
      <c r="HKO309" s="139"/>
      <c r="HKP309" s="139"/>
      <c r="HKQ309" s="139"/>
      <c r="HKR309" s="139"/>
      <c r="HKS309" s="139"/>
      <c r="HKT309" s="139"/>
      <c r="HKU309" s="139"/>
      <c r="HKV309" s="139"/>
      <c r="HKW309" s="139"/>
      <c r="HKX309" s="139"/>
      <c r="HKY309" s="139"/>
      <c r="HKZ309" s="139"/>
      <c r="HLA309" s="139"/>
      <c r="HLB309" s="139"/>
      <c r="HLC309" s="139"/>
      <c r="HLD309" s="139"/>
      <c r="HLE309" s="139"/>
      <c r="HLF309" s="139"/>
      <c r="HLG309" s="139"/>
      <c r="HLH309" s="139"/>
      <c r="HLI309" s="139"/>
      <c r="HLJ309" s="139"/>
      <c r="HLK309" s="139"/>
      <c r="HLL309" s="139"/>
      <c r="HLM309" s="139"/>
      <c r="HLN309" s="139"/>
      <c r="HLO309" s="139"/>
      <c r="HLP309" s="139"/>
      <c r="HLQ309" s="139"/>
      <c r="HLR309" s="139"/>
      <c r="HLS309" s="139"/>
      <c r="HLT309" s="139"/>
      <c r="HLU309" s="139"/>
      <c r="HLV309" s="139"/>
      <c r="HLW309" s="139"/>
      <c r="HLX309" s="139"/>
      <c r="HLY309" s="139"/>
      <c r="HLZ309" s="139"/>
      <c r="HMA309" s="139"/>
      <c r="HMB309" s="139"/>
      <c r="HMC309" s="139"/>
      <c r="HMD309" s="139"/>
      <c r="HME309" s="139"/>
      <c r="HMF309" s="139"/>
      <c r="HMG309" s="139"/>
      <c r="HMH309" s="139"/>
      <c r="HMI309" s="139"/>
      <c r="HMJ309" s="139"/>
      <c r="HMK309" s="139"/>
      <c r="HML309" s="139"/>
      <c r="HMM309" s="139"/>
      <c r="HMN309" s="139"/>
      <c r="HMO309" s="139"/>
      <c r="HMP309" s="139"/>
      <c r="HMQ309" s="139"/>
      <c r="HMR309" s="139"/>
      <c r="HMS309" s="139"/>
      <c r="HMT309" s="139"/>
      <c r="HMU309" s="139"/>
      <c r="HMV309" s="139"/>
      <c r="HMW309" s="139"/>
      <c r="HMX309" s="139"/>
      <c r="HMY309" s="139"/>
      <c r="HMZ309" s="139"/>
      <c r="HNA309" s="139"/>
      <c r="HNB309" s="139"/>
      <c r="HNC309" s="139"/>
      <c r="HND309" s="139"/>
      <c r="HNE309" s="139"/>
      <c r="HNF309" s="139"/>
      <c r="HNG309" s="139"/>
      <c r="HNH309" s="139"/>
      <c r="HNI309" s="139"/>
      <c r="HNJ309" s="139"/>
      <c r="HNK309" s="139"/>
      <c r="HNL309" s="139"/>
      <c r="HNM309" s="139"/>
      <c r="HNN309" s="139"/>
      <c r="HNO309" s="139"/>
      <c r="HNP309" s="139"/>
      <c r="HNQ309" s="139"/>
      <c r="HNR309" s="139"/>
      <c r="HNS309" s="139"/>
      <c r="HNT309" s="139"/>
      <c r="HNU309" s="139"/>
      <c r="HNV309" s="139"/>
      <c r="HNW309" s="139"/>
      <c r="HNX309" s="139"/>
      <c r="HNY309" s="139"/>
      <c r="HNZ309" s="139"/>
      <c r="HOA309" s="139"/>
      <c r="HOB309" s="139"/>
      <c r="HOC309" s="139"/>
      <c r="HOD309" s="139"/>
      <c r="HOE309" s="139"/>
      <c r="HOF309" s="139"/>
      <c r="HOG309" s="139"/>
      <c r="HOH309" s="139"/>
      <c r="HOI309" s="139"/>
      <c r="HOJ309" s="139"/>
      <c r="HOK309" s="139"/>
      <c r="HOL309" s="139"/>
      <c r="HOM309" s="139"/>
      <c r="HON309" s="139"/>
      <c r="HOO309" s="139"/>
      <c r="HOP309" s="139"/>
      <c r="HOQ309" s="139"/>
      <c r="HOR309" s="139"/>
      <c r="HOS309" s="139"/>
      <c r="HOT309" s="139"/>
      <c r="HOU309" s="139"/>
      <c r="HOV309" s="139"/>
      <c r="HOW309" s="139"/>
      <c r="HOX309" s="139"/>
      <c r="HOY309" s="139"/>
      <c r="HOZ309" s="139"/>
      <c r="HPA309" s="139"/>
      <c r="HPB309" s="139"/>
      <c r="HPC309" s="139"/>
      <c r="HPD309" s="139"/>
      <c r="HPE309" s="139"/>
      <c r="HPF309" s="139"/>
      <c r="HPG309" s="139"/>
      <c r="HPH309" s="139"/>
      <c r="HPI309" s="139"/>
      <c r="HPJ309" s="139"/>
      <c r="HPK309" s="139"/>
      <c r="HPL309" s="139"/>
      <c r="HPM309" s="139"/>
      <c r="HPN309" s="139"/>
      <c r="HPO309" s="139"/>
      <c r="HPP309" s="139"/>
      <c r="HPQ309" s="139"/>
      <c r="HPR309" s="139"/>
      <c r="HPS309" s="139"/>
      <c r="HPT309" s="139"/>
      <c r="HPU309" s="139"/>
      <c r="HPV309" s="139"/>
      <c r="HPW309" s="139"/>
      <c r="HPX309" s="139"/>
      <c r="HPY309" s="139"/>
      <c r="HPZ309" s="139"/>
      <c r="HQA309" s="139"/>
      <c r="HQB309" s="139"/>
      <c r="HQC309" s="139"/>
      <c r="HQD309" s="139"/>
      <c r="HQE309" s="139"/>
      <c r="HQF309" s="139"/>
      <c r="HQG309" s="139"/>
      <c r="HQH309" s="139"/>
      <c r="HQI309" s="139"/>
      <c r="HQJ309" s="139"/>
      <c r="HQK309" s="139"/>
      <c r="HQL309" s="139"/>
      <c r="HQM309" s="139"/>
      <c r="HQN309" s="139"/>
      <c r="HQO309" s="139"/>
      <c r="HQP309" s="139"/>
      <c r="HQQ309" s="139"/>
      <c r="HQR309" s="139"/>
      <c r="HQS309" s="139"/>
      <c r="HQT309" s="139"/>
      <c r="HQU309" s="139"/>
      <c r="HQV309" s="139"/>
      <c r="HQW309" s="139"/>
      <c r="HQX309" s="139"/>
      <c r="HQY309" s="139"/>
      <c r="HQZ309" s="139"/>
      <c r="HRA309" s="139"/>
      <c r="HRB309" s="139"/>
      <c r="HRC309" s="139"/>
      <c r="HRD309" s="139"/>
      <c r="HRE309" s="139"/>
      <c r="HRF309" s="139"/>
      <c r="HRG309" s="139"/>
      <c r="HRH309" s="139"/>
      <c r="HRI309" s="139"/>
      <c r="HRJ309" s="139"/>
      <c r="HRK309" s="139"/>
      <c r="HRL309" s="139"/>
      <c r="HRM309" s="139"/>
      <c r="HRN309" s="139"/>
      <c r="HRO309" s="139"/>
      <c r="HRP309" s="139"/>
      <c r="HRQ309" s="139"/>
      <c r="HRR309" s="139"/>
      <c r="HRS309" s="139"/>
      <c r="HRT309" s="139"/>
      <c r="HRU309" s="139"/>
      <c r="HRV309" s="139"/>
      <c r="HRW309" s="139"/>
      <c r="HRX309" s="139"/>
      <c r="HRY309" s="139"/>
      <c r="HRZ309" s="139"/>
      <c r="HSA309" s="139"/>
      <c r="HSB309" s="139"/>
      <c r="HSC309" s="139"/>
      <c r="HSD309" s="139"/>
      <c r="HSE309" s="139"/>
      <c r="HSF309" s="139"/>
      <c r="HSG309" s="139"/>
      <c r="HSH309" s="139"/>
      <c r="HSI309" s="139"/>
      <c r="HSJ309" s="139"/>
      <c r="HSK309" s="139"/>
      <c r="HSL309" s="139"/>
      <c r="HSM309" s="139"/>
      <c r="HSN309" s="139"/>
      <c r="HSO309" s="139"/>
      <c r="HSP309" s="139"/>
      <c r="HSQ309" s="139"/>
      <c r="HSR309" s="139"/>
      <c r="HSS309" s="139"/>
      <c r="HST309" s="139"/>
      <c r="HSU309" s="139"/>
      <c r="HSV309" s="139"/>
      <c r="HSW309" s="139"/>
      <c r="HSX309" s="139"/>
      <c r="HSY309" s="139"/>
      <c r="HSZ309" s="139"/>
      <c r="HTA309" s="139"/>
      <c r="HTB309" s="139"/>
      <c r="HTC309" s="139"/>
      <c r="HTD309" s="139"/>
      <c r="HTE309" s="139"/>
      <c r="HTF309" s="139"/>
      <c r="HTG309" s="139"/>
      <c r="HTH309" s="139"/>
      <c r="HTI309" s="139"/>
      <c r="HTJ309" s="139"/>
      <c r="HTK309" s="139"/>
      <c r="HTL309" s="139"/>
      <c r="HTM309" s="139"/>
      <c r="HTN309" s="139"/>
      <c r="HTO309" s="139"/>
      <c r="HTP309" s="139"/>
      <c r="HTQ309" s="139"/>
      <c r="HTR309" s="139"/>
      <c r="HTS309" s="139"/>
      <c r="HTT309" s="139"/>
      <c r="HTU309" s="139"/>
      <c r="HTV309" s="139"/>
      <c r="HTW309" s="139"/>
      <c r="HTX309" s="139"/>
      <c r="HTY309" s="139"/>
      <c r="HTZ309" s="139"/>
      <c r="HUA309" s="139"/>
      <c r="HUB309" s="139"/>
      <c r="HUC309" s="139"/>
      <c r="HUD309" s="139"/>
      <c r="HUE309" s="139"/>
      <c r="HUF309" s="139"/>
      <c r="HUG309" s="139"/>
      <c r="HUH309" s="139"/>
      <c r="HUI309" s="139"/>
      <c r="HUJ309" s="139"/>
      <c r="HUK309" s="139"/>
      <c r="HUL309" s="139"/>
      <c r="HUM309" s="139"/>
      <c r="HUN309" s="139"/>
      <c r="HUO309" s="139"/>
      <c r="HUP309" s="139"/>
      <c r="HUQ309" s="139"/>
      <c r="HUR309" s="139"/>
      <c r="HUS309" s="139"/>
      <c r="HUT309" s="139"/>
      <c r="HUU309" s="139"/>
      <c r="HUV309" s="139"/>
      <c r="HUW309" s="139"/>
      <c r="HUX309" s="139"/>
      <c r="HUY309" s="139"/>
      <c r="HUZ309" s="139"/>
      <c r="HVA309" s="139"/>
      <c r="HVB309" s="139"/>
      <c r="HVC309" s="139"/>
      <c r="HVD309" s="139"/>
      <c r="HVE309" s="139"/>
      <c r="HVF309" s="139"/>
      <c r="HVG309" s="139"/>
      <c r="HVH309" s="139"/>
      <c r="HVI309" s="139"/>
      <c r="HVJ309" s="139"/>
      <c r="HVK309" s="139"/>
      <c r="HVL309" s="139"/>
      <c r="HVM309" s="139"/>
      <c r="HVN309" s="139"/>
      <c r="HVO309" s="139"/>
      <c r="HVP309" s="139"/>
      <c r="HVQ309" s="139"/>
      <c r="HVR309" s="139"/>
      <c r="HVS309" s="139"/>
      <c r="HVT309" s="139"/>
      <c r="HVU309" s="139"/>
      <c r="HVV309" s="139"/>
      <c r="HVW309" s="139"/>
      <c r="HVX309" s="139"/>
      <c r="HVY309" s="139"/>
      <c r="HVZ309" s="139"/>
      <c r="HWA309" s="139"/>
      <c r="HWB309" s="139"/>
      <c r="HWC309" s="139"/>
      <c r="HWD309" s="139"/>
      <c r="HWE309" s="139"/>
      <c r="HWF309" s="139"/>
      <c r="HWG309" s="139"/>
      <c r="HWH309" s="139"/>
      <c r="HWI309" s="139"/>
      <c r="HWJ309" s="139"/>
      <c r="HWK309" s="139"/>
      <c r="HWL309" s="139"/>
      <c r="HWM309" s="139"/>
      <c r="HWN309" s="139"/>
      <c r="HWO309" s="139"/>
      <c r="HWP309" s="139"/>
      <c r="HWQ309" s="139"/>
      <c r="HWR309" s="139"/>
      <c r="HWS309" s="139"/>
      <c r="HWT309" s="139"/>
      <c r="HWU309" s="139"/>
      <c r="HWV309" s="139"/>
      <c r="HWW309" s="139"/>
      <c r="HWX309" s="139"/>
      <c r="HWY309" s="139"/>
      <c r="HWZ309" s="139"/>
      <c r="HXA309" s="139"/>
      <c r="HXB309" s="139"/>
      <c r="HXC309" s="139"/>
      <c r="HXD309" s="139"/>
      <c r="HXE309" s="139"/>
      <c r="HXF309" s="139"/>
      <c r="HXG309" s="139"/>
      <c r="HXH309" s="139"/>
      <c r="HXI309" s="139"/>
      <c r="HXJ309" s="139"/>
      <c r="HXK309" s="139"/>
      <c r="HXL309" s="139"/>
      <c r="HXM309" s="139"/>
      <c r="HXN309" s="139"/>
      <c r="HXO309" s="139"/>
      <c r="HXP309" s="139"/>
      <c r="HXQ309" s="139"/>
      <c r="HXR309" s="139"/>
      <c r="HXS309" s="139"/>
      <c r="HXT309" s="139"/>
      <c r="HXU309" s="139"/>
      <c r="HXV309" s="139"/>
      <c r="HXW309" s="139"/>
      <c r="HXX309" s="139"/>
      <c r="HXY309" s="139"/>
      <c r="HXZ309" s="139"/>
      <c r="HYA309" s="139"/>
      <c r="HYB309" s="139"/>
      <c r="HYC309" s="139"/>
      <c r="HYD309" s="139"/>
      <c r="HYE309" s="139"/>
      <c r="HYF309" s="139"/>
      <c r="HYG309" s="139"/>
      <c r="HYH309" s="139"/>
      <c r="HYI309" s="139"/>
      <c r="HYJ309" s="139"/>
      <c r="HYK309" s="139"/>
      <c r="HYL309" s="139"/>
      <c r="HYM309" s="139"/>
      <c r="HYN309" s="139"/>
      <c r="HYO309" s="139"/>
      <c r="HYP309" s="139"/>
      <c r="HYQ309" s="139"/>
      <c r="HYR309" s="139"/>
      <c r="HYS309" s="139"/>
      <c r="HYT309" s="139"/>
      <c r="HYU309" s="139"/>
      <c r="HYV309" s="139"/>
      <c r="HYW309" s="139"/>
      <c r="HYX309" s="139"/>
      <c r="HYY309" s="139"/>
      <c r="HYZ309" s="139"/>
      <c r="HZA309" s="139"/>
      <c r="HZB309" s="139"/>
      <c r="HZC309" s="139"/>
      <c r="HZD309" s="139"/>
      <c r="HZE309" s="139"/>
      <c r="HZF309" s="139"/>
      <c r="HZG309" s="139"/>
      <c r="HZH309" s="139"/>
      <c r="HZI309" s="139"/>
      <c r="HZJ309" s="139"/>
      <c r="HZK309" s="139"/>
      <c r="HZL309" s="139"/>
      <c r="HZM309" s="139"/>
      <c r="HZN309" s="139"/>
      <c r="HZO309" s="139"/>
      <c r="HZP309" s="139"/>
      <c r="HZQ309" s="139"/>
      <c r="HZR309" s="139"/>
      <c r="HZS309" s="139"/>
      <c r="HZT309" s="139"/>
      <c r="HZU309" s="139"/>
      <c r="HZV309" s="139"/>
      <c r="HZW309" s="139"/>
      <c r="HZX309" s="139"/>
      <c r="HZY309" s="139"/>
      <c r="HZZ309" s="139"/>
      <c r="IAA309" s="139"/>
      <c r="IAB309" s="139"/>
      <c r="IAC309" s="139"/>
      <c r="IAD309" s="139"/>
      <c r="IAE309" s="139"/>
      <c r="IAF309" s="139"/>
      <c r="IAG309" s="139"/>
      <c r="IAH309" s="139"/>
      <c r="IAI309" s="139"/>
      <c r="IAJ309" s="139"/>
      <c r="IAK309" s="139"/>
      <c r="IAL309" s="139"/>
      <c r="IAM309" s="139"/>
      <c r="IAN309" s="139"/>
      <c r="IAO309" s="139"/>
      <c r="IAP309" s="139"/>
      <c r="IAQ309" s="139"/>
      <c r="IAR309" s="139"/>
      <c r="IAS309" s="139"/>
      <c r="IAT309" s="139"/>
      <c r="IAU309" s="139"/>
      <c r="IAV309" s="139"/>
      <c r="IAW309" s="139"/>
      <c r="IAX309" s="139"/>
      <c r="IAY309" s="139"/>
      <c r="IAZ309" s="139"/>
      <c r="IBA309" s="139"/>
      <c r="IBB309" s="139"/>
      <c r="IBC309" s="139"/>
      <c r="IBD309" s="139"/>
      <c r="IBE309" s="139"/>
      <c r="IBF309" s="139"/>
      <c r="IBG309" s="139"/>
      <c r="IBH309" s="139"/>
      <c r="IBI309" s="139"/>
      <c r="IBJ309" s="139"/>
      <c r="IBK309" s="139"/>
      <c r="IBL309" s="139"/>
      <c r="IBM309" s="139"/>
      <c r="IBN309" s="139"/>
      <c r="IBO309" s="139"/>
      <c r="IBP309" s="139"/>
      <c r="IBQ309" s="139"/>
      <c r="IBR309" s="139"/>
      <c r="IBS309" s="139"/>
      <c r="IBT309" s="139"/>
      <c r="IBU309" s="139"/>
      <c r="IBV309" s="139"/>
      <c r="IBW309" s="139"/>
      <c r="IBX309" s="139"/>
      <c r="IBY309" s="139"/>
      <c r="IBZ309" s="139"/>
      <c r="ICA309" s="139"/>
      <c r="ICB309" s="139"/>
      <c r="ICC309" s="139"/>
      <c r="ICD309" s="139"/>
      <c r="ICE309" s="139"/>
      <c r="ICF309" s="139"/>
      <c r="ICG309" s="139"/>
      <c r="ICH309" s="139"/>
      <c r="ICI309" s="139"/>
      <c r="ICJ309" s="139"/>
      <c r="ICK309" s="139"/>
      <c r="ICL309" s="139"/>
      <c r="ICM309" s="139"/>
      <c r="ICN309" s="139"/>
      <c r="ICO309" s="139"/>
      <c r="ICP309" s="139"/>
      <c r="ICQ309" s="139"/>
      <c r="ICR309" s="139"/>
      <c r="ICS309" s="139"/>
      <c r="ICT309" s="139"/>
      <c r="ICU309" s="139"/>
      <c r="ICV309" s="139"/>
      <c r="ICW309" s="139"/>
      <c r="ICX309" s="139"/>
      <c r="ICY309" s="139"/>
      <c r="ICZ309" s="139"/>
      <c r="IDA309" s="139"/>
      <c r="IDB309" s="139"/>
      <c r="IDC309" s="139"/>
      <c r="IDD309" s="139"/>
      <c r="IDE309" s="139"/>
      <c r="IDF309" s="139"/>
      <c r="IDG309" s="139"/>
      <c r="IDH309" s="139"/>
      <c r="IDI309" s="139"/>
      <c r="IDJ309" s="139"/>
      <c r="IDK309" s="139"/>
      <c r="IDL309" s="139"/>
      <c r="IDM309" s="139"/>
      <c r="IDN309" s="139"/>
      <c r="IDO309" s="139"/>
      <c r="IDP309" s="139"/>
      <c r="IDQ309" s="139"/>
      <c r="IDR309" s="139"/>
      <c r="IDS309" s="139"/>
      <c r="IDT309" s="139"/>
      <c r="IDU309" s="139"/>
      <c r="IDV309" s="139"/>
      <c r="IDW309" s="139"/>
      <c r="IDX309" s="139"/>
      <c r="IDY309" s="139"/>
      <c r="IDZ309" s="139"/>
      <c r="IEA309" s="139"/>
      <c r="IEB309" s="139"/>
      <c r="IEC309" s="139"/>
      <c r="IED309" s="139"/>
      <c r="IEE309" s="139"/>
      <c r="IEF309" s="139"/>
      <c r="IEG309" s="139"/>
      <c r="IEH309" s="139"/>
      <c r="IEI309" s="139"/>
      <c r="IEJ309" s="139"/>
      <c r="IEK309" s="139"/>
      <c r="IEL309" s="139"/>
      <c r="IEM309" s="139"/>
      <c r="IEN309" s="139"/>
      <c r="IEO309" s="139"/>
      <c r="IEP309" s="139"/>
      <c r="IEQ309" s="139"/>
      <c r="IER309" s="139"/>
      <c r="IES309" s="139"/>
      <c r="IET309" s="139"/>
      <c r="IEU309" s="139"/>
      <c r="IEV309" s="139"/>
      <c r="IEW309" s="139"/>
      <c r="IEX309" s="139"/>
      <c r="IEY309" s="139"/>
      <c r="IEZ309" s="139"/>
      <c r="IFA309" s="139"/>
      <c r="IFB309" s="139"/>
      <c r="IFC309" s="139"/>
      <c r="IFD309" s="139"/>
      <c r="IFE309" s="139"/>
      <c r="IFF309" s="139"/>
      <c r="IFG309" s="139"/>
      <c r="IFH309" s="139"/>
      <c r="IFI309" s="139"/>
      <c r="IFJ309" s="139"/>
      <c r="IFK309" s="139"/>
      <c r="IFL309" s="139"/>
      <c r="IFM309" s="139"/>
      <c r="IFN309" s="139"/>
      <c r="IFO309" s="139"/>
      <c r="IFP309" s="139"/>
      <c r="IFQ309" s="139"/>
      <c r="IFR309" s="139"/>
      <c r="IFS309" s="139"/>
      <c r="IFT309" s="139"/>
      <c r="IFU309" s="139"/>
      <c r="IFV309" s="139"/>
      <c r="IFW309" s="139"/>
      <c r="IFX309" s="139"/>
      <c r="IFY309" s="139"/>
      <c r="IFZ309" s="139"/>
      <c r="IGA309" s="139"/>
      <c r="IGB309" s="139"/>
      <c r="IGC309" s="139"/>
      <c r="IGD309" s="139"/>
      <c r="IGE309" s="139"/>
      <c r="IGF309" s="139"/>
      <c r="IGG309" s="139"/>
      <c r="IGH309" s="139"/>
      <c r="IGI309" s="139"/>
      <c r="IGJ309" s="139"/>
      <c r="IGK309" s="139"/>
      <c r="IGL309" s="139"/>
      <c r="IGM309" s="139"/>
      <c r="IGN309" s="139"/>
      <c r="IGO309" s="139"/>
      <c r="IGP309" s="139"/>
      <c r="IGQ309" s="139"/>
      <c r="IGR309" s="139"/>
      <c r="IGS309" s="139"/>
      <c r="IGT309" s="139"/>
      <c r="IGU309" s="139"/>
      <c r="IGV309" s="139"/>
      <c r="IGW309" s="139"/>
      <c r="IGX309" s="139"/>
      <c r="IGY309" s="139"/>
      <c r="IGZ309" s="139"/>
      <c r="IHA309" s="139"/>
      <c r="IHB309" s="139"/>
      <c r="IHC309" s="139"/>
      <c r="IHD309" s="139"/>
      <c r="IHE309" s="139"/>
      <c r="IHF309" s="139"/>
      <c r="IHG309" s="139"/>
      <c r="IHH309" s="139"/>
      <c r="IHI309" s="139"/>
      <c r="IHJ309" s="139"/>
      <c r="IHK309" s="139"/>
      <c r="IHL309" s="139"/>
      <c r="IHM309" s="139"/>
      <c r="IHN309" s="139"/>
      <c r="IHO309" s="139"/>
      <c r="IHP309" s="139"/>
      <c r="IHQ309" s="139"/>
      <c r="IHR309" s="139"/>
      <c r="IHS309" s="139"/>
      <c r="IHT309" s="139"/>
      <c r="IHU309" s="139"/>
      <c r="IHV309" s="139"/>
      <c r="IHW309" s="139"/>
      <c r="IHX309" s="139"/>
      <c r="IHY309" s="139"/>
      <c r="IHZ309" s="139"/>
      <c r="IIA309" s="139"/>
      <c r="IIB309" s="139"/>
      <c r="IIC309" s="139"/>
      <c r="IID309" s="139"/>
      <c r="IIE309" s="139"/>
      <c r="IIF309" s="139"/>
      <c r="IIG309" s="139"/>
      <c r="IIH309" s="139"/>
      <c r="III309" s="139"/>
      <c r="IIJ309" s="139"/>
      <c r="IIK309" s="139"/>
      <c r="IIL309" s="139"/>
      <c r="IIM309" s="139"/>
      <c r="IIN309" s="139"/>
      <c r="IIO309" s="139"/>
      <c r="IIP309" s="139"/>
      <c r="IIQ309" s="139"/>
      <c r="IIR309" s="139"/>
      <c r="IIS309" s="139"/>
      <c r="IIT309" s="139"/>
      <c r="IIU309" s="139"/>
      <c r="IIV309" s="139"/>
      <c r="IIW309" s="139"/>
      <c r="IIX309" s="139"/>
      <c r="IIY309" s="139"/>
      <c r="IIZ309" s="139"/>
      <c r="IJA309" s="139"/>
      <c r="IJB309" s="139"/>
      <c r="IJC309" s="139"/>
      <c r="IJD309" s="139"/>
      <c r="IJE309" s="139"/>
      <c r="IJF309" s="139"/>
      <c r="IJG309" s="139"/>
      <c r="IJH309" s="139"/>
      <c r="IJI309" s="139"/>
      <c r="IJJ309" s="139"/>
      <c r="IJK309" s="139"/>
      <c r="IJL309" s="139"/>
      <c r="IJM309" s="139"/>
      <c r="IJN309" s="139"/>
      <c r="IJO309" s="139"/>
      <c r="IJP309" s="139"/>
      <c r="IJQ309" s="139"/>
      <c r="IJR309" s="139"/>
      <c r="IJS309" s="139"/>
      <c r="IJT309" s="139"/>
      <c r="IJU309" s="139"/>
      <c r="IJV309" s="139"/>
      <c r="IJW309" s="139"/>
      <c r="IJX309" s="139"/>
      <c r="IJY309" s="139"/>
      <c r="IJZ309" s="139"/>
      <c r="IKA309" s="139"/>
      <c r="IKB309" s="139"/>
      <c r="IKC309" s="139"/>
      <c r="IKD309" s="139"/>
      <c r="IKE309" s="139"/>
      <c r="IKF309" s="139"/>
      <c r="IKG309" s="139"/>
      <c r="IKH309" s="139"/>
      <c r="IKI309" s="139"/>
      <c r="IKJ309" s="139"/>
      <c r="IKK309" s="139"/>
      <c r="IKL309" s="139"/>
      <c r="IKM309" s="139"/>
      <c r="IKN309" s="139"/>
      <c r="IKO309" s="139"/>
      <c r="IKP309" s="139"/>
      <c r="IKQ309" s="139"/>
      <c r="IKR309" s="139"/>
      <c r="IKS309" s="139"/>
      <c r="IKT309" s="139"/>
      <c r="IKU309" s="139"/>
      <c r="IKV309" s="139"/>
      <c r="IKW309" s="139"/>
      <c r="IKX309" s="139"/>
      <c r="IKY309" s="139"/>
      <c r="IKZ309" s="139"/>
      <c r="ILA309" s="139"/>
      <c r="ILB309" s="139"/>
      <c r="ILC309" s="139"/>
      <c r="ILD309" s="139"/>
      <c r="ILE309" s="139"/>
      <c r="ILF309" s="139"/>
      <c r="ILG309" s="139"/>
      <c r="ILH309" s="139"/>
      <c r="ILI309" s="139"/>
      <c r="ILJ309" s="139"/>
      <c r="ILK309" s="139"/>
      <c r="ILL309" s="139"/>
      <c r="ILM309" s="139"/>
      <c r="ILN309" s="139"/>
      <c r="ILO309" s="139"/>
      <c r="ILP309" s="139"/>
      <c r="ILQ309" s="139"/>
      <c r="ILR309" s="139"/>
      <c r="ILS309" s="139"/>
      <c r="ILT309" s="139"/>
      <c r="ILU309" s="139"/>
      <c r="ILV309" s="139"/>
      <c r="ILW309" s="139"/>
      <c r="ILX309" s="139"/>
      <c r="ILY309" s="139"/>
      <c r="ILZ309" s="139"/>
      <c r="IMA309" s="139"/>
      <c r="IMB309" s="139"/>
      <c r="IMC309" s="139"/>
      <c r="IMD309" s="139"/>
      <c r="IME309" s="139"/>
      <c r="IMF309" s="139"/>
      <c r="IMG309" s="139"/>
      <c r="IMH309" s="139"/>
      <c r="IMI309" s="139"/>
      <c r="IMJ309" s="139"/>
      <c r="IMK309" s="139"/>
      <c r="IML309" s="139"/>
      <c r="IMM309" s="139"/>
      <c r="IMN309" s="139"/>
      <c r="IMO309" s="139"/>
      <c r="IMP309" s="139"/>
      <c r="IMQ309" s="139"/>
      <c r="IMR309" s="139"/>
      <c r="IMS309" s="139"/>
      <c r="IMT309" s="139"/>
      <c r="IMU309" s="139"/>
      <c r="IMV309" s="139"/>
      <c r="IMW309" s="139"/>
      <c r="IMX309" s="139"/>
      <c r="IMY309" s="139"/>
      <c r="IMZ309" s="139"/>
      <c r="INA309" s="139"/>
      <c r="INB309" s="139"/>
      <c r="INC309" s="139"/>
      <c r="IND309" s="139"/>
      <c r="INE309" s="139"/>
      <c r="INF309" s="139"/>
      <c r="ING309" s="139"/>
      <c r="INH309" s="139"/>
      <c r="INI309" s="139"/>
      <c r="INJ309" s="139"/>
      <c r="INK309" s="139"/>
      <c r="INL309" s="139"/>
      <c r="INM309" s="139"/>
      <c r="INN309" s="139"/>
      <c r="INO309" s="139"/>
      <c r="INP309" s="139"/>
      <c r="INQ309" s="139"/>
      <c r="INR309" s="139"/>
      <c r="INS309" s="139"/>
      <c r="INT309" s="139"/>
      <c r="INU309" s="139"/>
      <c r="INV309" s="139"/>
      <c r="INW309" s="139"/>
      <c r="INX309" s="139"/>
      <c r="INY309" s="139"/>
      <c r="INZ309" s="139"/>
      <c r="IOA309" s="139"/>
      <c r="IOB309" s="139"/>
      <c r="IOC309" s="139"/>
      <c r="IOD309" s="139"/>
      <c r="IOE309" s="139"/>
      <c r="IOF309" s="139"/>
      <c r="IOG309" s="139"/>
      <c r="IOH309" s="139"/>
      <c r="IOI309" s="139"/>
      <c r="IOJ309" s="139"/>
      <c r="IOK309" s="139"/>
      <c r="IOL309" s="139"/>
      <c r="IOM309" s="139"/>
      <c r="ION309" s="139"/>
      <c r="IOO309" s="139"/>
      <c r="IOP309" s="139"/>
      <c r="IOQ309" s="139"/>
      <c r="IOR309" s="139"/>
      <c r="IOS309" s="139"/>
      <c r="IOT309" s="139"/>
      <c r="IOU309" s="139"/>
      <c r="IOV309" s="139"/>
      <c r="IOW309" s="139"/>
      <c r="IOX309" s="139"/>
      <c r="IOY309" s="139"/>
      <c r="IOZ309" s="139"/>
      <c r="IPA309" s="139"/>
      <c r="IPB309" s="139"/>
      <c r="IPC309" s="139"/>
      <c r="IPD309" s="139"/>
      <c r="IPE309" s="139"/>
      <c r="IPF309" s="139"/>
      <c r="IPG309" s="139"/>
      <c r="IPH309" s="139"/>
      <c r="IPI309" s="139"/>
      <c r="IPJ309" s="139"/>
      <c r="IPK309" s="139"/>
      <c r="IPL309" s="139"/>
      <c r="IPM309" s="139"/>
      <c r="IPN309" s="139"/>
      <c r="IPO309" s="139"/>
      <c r="IPP309" s="139"/>
      <c r="IPQ309" s="139"/>
      <c r="IPR309" s="139"/>
      <c r="IPS309" s="139"/>
      <c r="IPT309" s="139"/>
      <c r="IPU309" s="139"/>
      <c r="IPV309" s="139"/>
      <c r="IPW309" s="139"/>
      <c r="IPX309" s="139"/>
      <c r="IPY309" s="139"/>
      <c r="IPZ309" s="139"/>
      <c r="IQA309" s="139"/>
      <c r="IQB309" s="139"/>
      <c r="IQC309" s="139"/>
      <c r="IQD309" s="139"/>
      <c r="IQE309" s="139"/>
      <c r="IQF309" s="139"/>
      <c r="IQG309" s="139"/>
      <c r="IQH309" s="139"/>
      <c r="IQI309" s="139"/>
      <c r="IQJ309" s="139"/>
      <c r="IQK309" s="139"/>
      <c r="IQL309" s="139"/>
      <c r="IQM309" s="139"/>
      <c r="IQN309" s="139"/>
      <c r="IQO309" s="139"/>
      <c r="IQP309" s="139"/>
      <c r="IQQ309" s="139"/>
      <c r="IQR309" s="139"/>
      <c r="IQS309" s="139"/>
      <c r="IQT309" s="139"/>
      <c r="IQU309" s="139"/>
      <c r="IQV309" s="139"/>
      <c r="IQW309" s="139"/>
      <c r="IQX309" s="139"/>
      <c r="IQY309" s="139"/>
      <c r="IQZ309" s="139"/>
      <c r="IRA309" s="139"/>
      <c r="IRB309" s="139"/>
      <c r="IRC309" s="139"/>
      <c r="IRD309" s="139"/>
      <c r="IRE309" s="139"/>
      <c r="IRF309" s="139"/>
      <c r="IRG309" s="139"/>
      <c r="IRH309" s="139"/>
      <c r="IRI309" s="139"/>
      <c r="IRJ309" s="139"/>
      <c r="IRK309" s="139"/>
      <c r="IRL309" s="139"/>
      <c r="IRM309" s="139"/>
      <c r="IRN309" s="139"/>
      <c r="IRO309" s="139"/>
      <c r="IRP309" s="139"/>
      <c r="IRQ309" s="139"/>
      <c r="IRR309" s="139"/>
      <c r="IRS309" s="139"/>
      <c r="IRT309" s="139"/>
      <c r="IRU309" s="139"/>
      <c r="IRV309" s="139"/>
      <c r="IRW309" s="139"/>
      <c r="IRX309" s="139"/>
      <c r="IRY309" s="139"/>
      <c r="IRZ309" s="139"/>
      <c r="ISA309" s="139"/>
      <c r="ISB309" s="139"/>
      <c r="ISC309" s="139"/>
      <c r="ISD309" s="139"/>
      <c r="ISE309" s="139"/>
      <c r="ISF309" s="139"/>
      <c r="ISG309" s="139"/>
      <c r="ISH309" s="139"/>
      <c r="ISI309" s="139"/>
      <c r="ISJ309" s="139"/>
      <c r="ISK309" s="139"/>
      <c r="ISL309" s="139"/>
      <c r="ISM309" s="139"/>
      <c r="ISN309" s="139"/>
      <c r="ISO309" s="139"/>
      <c r="ISP309" s="139"/>
      <c r="ISQ309" s="139"/>
      <c r="ISR309" s="139"/>
      <c r="ISS309" s="139"/>
      <c r="IST309" s="139"/>
      <c r="ISU309" s="139"/>
      <c r="ISV309" s="139"/>
      <c r="ISW309" s="139"/>
      <c r="ISX309" s="139"/>
      <c r="ISY309" s="139"/>
      <c r="ISZ309" s="139"/>
      <c r="ITA309" s="139"/>
      <c r="ITB309" s="139"/>
      <c r="ITC309" s="139"/>
      <c r="ITD309" s="139"/>
      <c r="ITE309" s="139"/>
      <c r="ITF309" s="139"/>
      <c r="ITG309" s="139"/>
      <c r="ITH309" s="139"/>
      <c r="ITI309" s="139"/>
      <c r="ITJ309" s="139"/>
      <c r="ITK309" s="139"/>
      <c r="ITL309" s="139"/>
      <c r="ITM309" s="139"/>
      <c r="ITN309" s="139"/>
      <c r="ITO309" s="139"/>
      <c r="ITP309" s="139"/>
      <c r="ITQ309" s="139"/>
      <c r="ITR309" s="139"/>
      <c r="ITS309" s="139"/>
      <c r="ITT309" s="139"/>
      <c r="ITU309" s="139"/>
      <c r="ITV309" s="139"/>
      <c r="ITW309" s="139"/>
      <c r="ITX309" s="139"/>
      <c r="ITY309" s="139"/>
      <c r="ITZ309" s="139"/>
      <c r="IUA309" s="139"/>
      <c r="IUB309" s="139"/>
      <c r="IUC309" s="139"/>
      <c r="IUD309" s="139"/>
      <c r="IUE309" s="139"/>
      <c r="IUF309" s="139"/>
      <c r="IUG309" s="139"/>
      <c r="IUH309" s="139"/>
      <c r="IUI309" s="139"/>
      <c r="IUJ309" s="139"/>
      <c r="IUK309" s="139"/>
      <c r="IUL309" s="139"/>
      <c r="IUM309" s="139"/>
      <c r="IUN309" s="139"/>
      <c r="IUO309" s="139"/>
      <c r="IUP309" s="139"/>
      <c r="IUQ309" s="139"/>
      <c r="IUR309" s="139"/>
      <c r="IUS309" s="139"/>
      <c r="IUT309" s="139"/>
      <c r="IUU309" s="139"/>
      <c r="IUV309" s="139"/>
      <c r="IUW309" s="139"/>
      <c r="IUX309" s="139"/>
      <c r="IUY309" s="139"/>
      <c r="IUZ309" s="139"/>
      <c r="IVA309" s="139"/>
      <c r="IVB309" s="139"/>
      <c r="IVC309" s="139"/>
      <c r="IVD309" s="139"/>
      <c r="IVE309" s="139"/>
      <c r="IVF309" s="139"/>
      <c r="IVG309" s="139"/>
      <c r="IVH309" s="139"/>
      <c r="IVI309" s="139"/>
      <c r="IVJ309" s="139"/>
      <c r="IVK309" s="139"/>
      <c r="IVL309" s="139"/>
      <c r="IVM309" s="139"/>
      <c r="IVN309" s="139"/>
      <c r="IVO309" s="139"/>
      <c r="IVP309" s="139"/>
      <c r="IVQ309" s="139"/>
      <c r="IVR309" s="139"/>
      <c r="IVS309" s="139"/>
      <c r="IVT309" s="139"/>
      <c r="IVU309" s="139"/>
      <c r="IVV309" s="139"/>
      <c r="IVW309" s="139"/>
      <c r="IVX309" s="139"/>
      <c r="IVY309" s="139"/>
      <c r="IVZ309" s="139"/>
      <c r="IWA309" s="139"/>
      <c r="IWB309" s="139"/>
      <c r="IWC309" s="139"/>
      <c r="IWD309" s="139"/>
      <c r="IWE309" s="139"/>
      <c r="IWF309" s="139"/>
      <c r="IWG309" s="139"/>
      <c r="IWH309" s="139"/>
      <c r="IWI309" s="139"/>
      <c r="IWJ309" s="139"/>
      <c r="IWK309" s="139"/>
      <c r="IWL309" s="139"/>
      <c r="IWM309" s="139"/>
      <c r="IWN309" s="139"/>
      <c r="IWO309" s="139"/>
      <c r="IWP309" s="139"/>
      <c r="IWQ309" s="139"/>
      <c r="IWR309" s="139"/>
      <c r="IWS309" s="139"/>
      <c r="IWT309" s="139"/>
      <c r="IWU309" s="139"/>
      <c r="IWV309" s="139"/>
      <c r="IWW309" s="139"/>
      <c r="IWX309" s="139"/>
      <c r="IWY309" s="139"/>
      <c r="IWZ309" s="139"/>
      <c r="IXA309" s="139"/>
      <c r="IXB309" s="139"/>
      <c r="IXC309" s="139"/>
      <c r="IXD309" s="139"/>
      <c r="IXE309" s="139"/>
      <c r="IXF309" s="139"/>
      <c r="IXG309" s="139"/>
      <c r="IXH309" s="139"/>
      <c r="IXI309" s="139"/>
      <c r="IXJ309" s="139"/>
      <c r="IXK309" s="139"/>
      <c r="IXL309" s="139"/>
      <c r="IXM309" s="139"/>
      <c r="IXN309" s="139"/>
      <c r="IXO309" s="139"/>
      <c r="IXP309" s="139"/>
      <c r="IXQ309" s="139"/>
      <c r="IXR309" s="139"/>
      <c r="IXS309" s="139"/>
      <c r="IXT309" s="139"/>
      <c r="IXU309" s="139"/>
      <c r="IXV309" s="139"/>
      <c r="IXW309" s="139"/>
      <c r="IXX309" s="139"/>
      <c r="IXY309" s="139"/>
      <c r="IXZ309" s="139"/>
      <c r="IYA309" s="139"/>
      <c r="IYB309" s="139"/>
      <c r="IYC309" s="139"/>
      <c r="IYD309" s="139"/>
      <c r="IYE309" s="139"/>
      <c r="IYF309" s="139"/>
      <c r="IYG309" s="139"/>
      <c r="IYH309" s="139"/>
      <c r="IYI309" s="139"/>
      <c r="IYJ309" s="139"/>
      <c r="IYK309" s="139"/>
      <c r="IYL309" s="139"/>
      <c r="IYM309" s="139"/>
      <c r="IYN309" s="139"/>
      <c r="IYO309" s="139"/>
      <c r="IYP309" s="139"/>
      <c r="IYQ309" s="139"/>
      <c r="IYR309" s="139"/>
      <c r="IYS309" s="139"/>
      <c r="IYT309" s="139"/>
      <c r="IYU309" s="139"/>
      <c r="IYV309" s="139"/>
      <c r="IYW309" s="139"/>
      <c r="IYX309" s="139"/>
      <c r="IYY309" s="139"/>
      <c r="IYZ309" s="139"/>
      <c r="IZA309" s="139"/>
      <c r="IZB309" s="139"/>
      <c r="IZC309" s="139"/>
      <c r="IZD309" s="139"/>
      <c r="IZE309" s="139"/>
      <c r="IZF309" s="139"/>
      <c r="IZG309" s="139"/>
      <c r="IZH309" s="139"/>
      <c r="IZI309" s="139"/>
      <c r="IZJ309" s="139"/>
      <c r="IZK309" s="139"/>
      <c r="IZL309" s="139"/>
      <c r="IZM309" s="139"/>
      <c r="IZN309" s="139"/>
      <c r="IZO309" s="139"/>
      <c r="IZP309" s="139"/>
      <c r="IZQ309" s="139"/>
      <c r="IZR309" s="139"/>
      <c r="IZS309" s="139"/>
      <c r="IZT309" s="139"/>
      <c r="IZU309" s="139"/>
      <c r="IZV309" s="139"/>
      <c r="IZW309" s="139"/>
      <c r="IZX309" s="139"/>
      <c r="IZY309" s="139"/>
      <c r="IZZ309" s="139"/>
      <c r="JAA309" s="139"/>
      <c r="JAB309" s="139"/>
      <c r="JAC309" s="139"/>
      <c r="JAD309" s="139"/>
      <c r="JAE309" s="139"/>
      <c r="JAF309" s="139"/>
      <c r="JAG309" s="139"/>
      <c r="JAH309" s="139"/>
      <c r="JAI309" s="139"/>
      <c r="JAJ309" s="139"/>
      <c r="JAK309" s="139"/>
      <c r="JAL309" s="139"/>
      <c r="JAM309" s="139"/>
      <c r="JAN309" s="139"/>
      <c r="JAO309" s="139"/>
      <c r="JAP309" s="139"/>
      <c r="JAQ309" s="139"/>
      <c r="JAR309" s="139"/>
      <c r="JAS309" s="139"/>
      <c r="JAT309" s="139"/>
      <c r="JAU309" s="139"/>
      <c r="JAV309" s="139"/>
      <c r="JAW309" s="139"/>
      <c r="JAX309" s="139"/>
      <c r="JAY309" s="139"/>
      <c r="JAZ309" s="139"/>
      <c r="JBA309" s="139"/>
      <c r="JBB309" s="139"/>
      <c r="JBC309" s="139"/>
      <c r="JBD309" s="139"/>
      <c r="JBE309" s="139"/>
      <c r="JBF309" s="139"/>
      <c r="JBG309" s="139"/>
      <c r="JBH309" s="139"/>
      <c r="JBI309" s="139"/>
      <c r="JBJ309" s="139"/>
      <c r="JBK309" s="139"/>
      <c r="JBL309" s="139"/>
      <c r="JBM309" s="139"/>
      <c r="JBN309" s="139"/>
      <c r="JBO309" s="139"/>
      <c r="JBP309" s="139"/>
      <c r="JBQ309" s="139"/>
      <c r="JBR309" s="139"/>
      <c r="JBS309" s="139"/>
      <c r="JBT309" s="139"/>
      <c r="JBU309" s="139"/>
      <c r="JBV309" s="139"/>
      <c r="JBW309" s="139"/>
      <c r="JBX309" s="139"/>
      <c r="JBY309" s="139"/>
      <c r="JBZ309" s="139"/>
      <c r="JCA309" s="139"/>
      <c r="JCB309" s="139"/>
      <c r="JCC309" s="139"/>
      <c r="JCD309" s="139"/>
      <c r="JCE309" s="139"/>
      <c r="JCF309" s="139"/>
      <c r="JCG309" s="139"/>
      <c r="JCH309" s="139"/>
      <c r="JCI309" s="139"/>
      <c r="JCJ309" s="139"/>
      <c r="JCK309" s="139"/>
      <c r="JCL309" s="139"/>
      <c r="JCM309" s="139"/>
      <c r="JCN309" s="139"/>
      <c r="JCO309" s="139"/>
      <c r="JCP309" s="139"/>
      <c r="JCQ309" s="139"/>
      <c r="JCR309" s="139"/>
      <c r="JCS309" s="139"/>
      <c r="JCT309" s="139"/>
      <c r="JCU309" s="139"/>
      <c r="JCV309" s="139"/>
      <c r="JCW309" s="139"/>
      <c r="JCX309" s="139"/>
      <c r="JCY309" s="139"/>
      <c r="JCZ309" s="139"/>
      <c r="JDA309" s="139"/>
      <c r="JDB309" s="139"/>
      <c r="JDC309" s="139"/>
      <c r="JDD309" s="139"/>
      <c r="JDE309" s="139"/>
      <c r="JDF309" s="139"/>
      <c r="JDG309" s="139"/>
      <c r="JDH309" s="139"/>
      <c r="JDI309" s="139"/>
      <c r="JDJ309" s="139"/>
      <c r="JDK309" s="139"/>
      <c r="JDL309" s="139"/>
      <c r="JDM309" s="139"/>
      <c r="JDN309" s="139"/>
      <c r="JDO309" s="139"/>
      <c r="JDP309" s="139"/>
      <c r="JDQ309" s="139"/>
      <c r="JDR309" s="139"/>
      <c r="JDS309" s="139"/>
      <c r="JDT309" s="139"/>
      <c r="JDU309" s="139"/>
      <c r="JDV309" s="139"/>
      <c r="JDW309" s="139"/>
      <c r="JDX309" s="139"/>
      <c r="JDY309" s="139"/>
      <c r="JDZ309" s="139"/>
      <c r="JEA309" s="139"/>
      <c r="JEB309" s="139"/>
      <c r="JEC309" s="139"/>
      <c r="JED309" s="139"/>
      <c r="JEE309" s="139"/>
      <c r="JEF309" s="139"/>
      <c r="JEG309" s="139"/>
      <c r="JEH309" s="139"/>
      <c r="JEI309" s="139"/>
      <c r="JEJ309" s="139"/>
      <c r="JEK309" s="139"/>
      <c r="JEL309" s="139"/>
      <c r="JEM309" s="139"/>
      <c r="JEN309" s="139"/>
      <c r="JEO309" s="139"/>
      <c r="JEP309" s="139"/>
      <c r="JEQ309" s="139"/>
      <c r="JER309" s="139"/>
      <c r="JES309" s="139"/>
      <c r="JET309" s="139"/>
      <c r="JEU309" s="139"/>
      <c r="JEV309" s="139"/>
      <c r="JEW309" s="139"/>
      <c r="JEX309" s="139"/>
      <c r="JEY309" s="139"/>
      <c r="JEZ309" s="139"/>
      <c r="JFA309" s="139"/>
      <c r="JFB309" s="139"/>
      <c r="JFC309" s="139"/>
      <c r="JFD309" s="139"/>
      <c r="JFE309" s="139"/>
      <c r="JFF309" s="139"/>
      <c r="JFG309" s="139"/>
      <c r="JFH309" s="139"/>
      <c r="JFI309" s="139"/>
      <c r="JFJ309" s="139"/>
      <c r="JFK309" s="139"/>
      <c r="JFL309" s="139"/>
      <c r="JFM309" s="139"/>
      <c r="JFN309" s="139"/>
      <c r="JFO309" s="139"/>
      <c r="JFP309" s="139"/>
      <c r="JFQ309" s="139"/>
      <c r="JFR309" s="139"/>
      <c r="JFS309" s="139"/>
      <c r="JFT309" s="139"/>
      <c r="JFU309" s="139"/>
      <c r="JFV309" s="139"/>
      <c r="JFW309" s="139"/>
      <c r="JFX309" s="139"/>
      <c r="JFY309" s="139"/>
      <c r="JFZ309" s="139"/>
      <c r="JGA309" s="139"/>
      <c r="JGB309" s="139"/>
      <c r="JGC309" s="139"/>
      <c r="JGD309" s="139"/>
      <c r="JGE309" s="139"/>
      <c r="JGF309" s="139"/>
      <c r="JGG309" s="139"/>
      <c r="JGH309" s="139"/>
      <c r="JGI309" s="139"/>
      <c r="JGJ309" s="139"/>
      <c r="JGK309" s="139"/>
      <c r="JGL309" s="139"/>
      <c r="JGM309" s="139"/>
      <c r="JGN309" s="139"/>
      <c r="JGO309" s="139"/>
      <c r="JGP309" s="139"/>
      <c r="JGQ309" s="139"/>
      <c r="JGR309" s="139"/>
      <c r="JGS309" s="139"/>
      <c r="JGT309" s="139"/>
      <c r="JGU309" s="139"/>
      <c r="JGV309" s="139"/>
      <c r="JGW309" s="139"/>
      <c r="JGX309" s="139"/>
      <c r="JGY309" s="139"/>
      <c r="JGZ309" s="139"/>
      <c r="JHA309" s="139"/>
      <c r="JHB309" s="139"/>
      <c r="JHC309" s="139"/>
      <c r="JHD309" s="139"/>
      <c r="JHE309" s="139"/>
      <c r="JHF309" s="139"/>
      <c r="JHG309" s="139"/>
      <c r="JHH309" s="139"/>
      <c r="JHI309" s="139"/>
      <c r="JHJ309" s="139"/>
      <c r="JHK309" s="139"/>
      <c r="JHL309" s="139"/>
      <c r="JHM309" s="139"/>
      <c r="JHN309" s="139"/>
      <c r="JHO309" s="139"/>
      <c r="JHP309" s="139"/>
      <c r="JHQ309" s="139"/>
      <c r="JHR309" s="139"/>
      <c r="JHS309" s="139"/>
      <c r="JHT309" s="139"/>
      <c r="JHU309" s="139"/>
      <c r="JHV309" s="139"/>
      <c r="JHW309" s="139"/>
      <c r="JHX309" s="139"/>
      <c r="JHY309" s="139"/>
      <c r="JHZ309" s="139"/>
      <c r="JIA309" s="139"/>
      <c r="JIB309" s="139"/>
      <c r="JIC309" s="139"/>
      <c r="JID309" s="139"/>
      <c r="JIE309" s="139"/>
      <c r="JIF309" s="139"/>
      <c r="JIG309" s="139"/>
      <c r="JIH309" s="139"/>
      <c r="JII309" s="139"/>
      <c r="JIJ309" s="139"/>
      <c r="JIK309" s="139"/>
      <c r="JIL309" s="139"/>
      <c r="JIM309" s="139"/>
      <c r="JIN309" s="139"/>
      <c r="JIO309" s="139"/>
      <c r="JIP309" s="139"/>
      <c r="JIQ309" s="139"/>
      <c r="JIR309" s="139"/>
      <c r="JIS309" s="139"/>
      <c r="JIT309" s="139"/>
      <c r="JIU309" s="139"/>
      <c r="JIV309" s="139"/>
      <c r="JIW309" s="139"/>
      <c r="JIX309" s="139"/>
      <c r="JIY309" s="139"/>
      <c r="JIZ309" s="139"/>
      <c r="JJA309" s="139"/>
      <c r="JJB309" s="139"/>
      <c r="JJC309" s="139"/>
      <c r="JJD309" s="139"/>
      <c r="JJE309" s="139"/>
      <c r="JJF309" s="139"/>
      <c r="JJG309" s="139"/>
      <c r="JJH309" s="139"/>
      <c r="JJI309" s="139"/>
      <c r="JJJ309" s="139"/>
      <c r="JJK309" s="139"/>
      <c r="JJL309" s="139"/>
      <c r="JJM309" s="139"/>
      <c r="JJN309" s="139"/>
      <c r="JJO309" s="139"/>
      <c r="JJP309" s="139"/>
      <c r="JJQ309" s="139"/>
      <c r="JJR309" s="139"/>
      <c r="JJS309" s="139"/>
      <c r="JJT309" s="139"/>
      <c r="JJU309" s="139"/>
      <c r="JJV309" s="139"/>
      <c r="JJW309" s="139"/>
      <c r="JJX309" s="139"/>
      <c r="JJY309" s="139"/>
      <c r="JJZ309" s="139"/>
      <c r="JKA309" s="139"/>
      <c r="JKB309" s="139"/>
      <c r="JKC309" s="139"/>
      <c r="JKD309" s="139"/>
      <c r="JKE309" s="139"/>
      <c r="JKF309" s="139"/>
      <c r="JKG309" s="139"/>
      <c r="JKH309" s="139"/>
      <c r="JKI309" s="139"/>
      <c r="JKJ309" s="139"/>
      <c r="JKK309" s="139"/>
      <c r="JKL309" s="139"/>
      <c r="JKM309" s="139"/>
      <c r="JKN309" s="139"/>
      <c r="JKO309" s="139"/>
      <c r="JKP309" s="139"/>
      <c r="JKQ309" s="139"/>
      <c r="JKR309" s="139"/>
      <c r="JKS309" s="139"/>
      <c r="JKT309" s="139"/>
      <c r="JKU309" s="139"/>
      <c r="JKV309" s="139"/>
      <c r="JKW309" s="139"/>
      <c r="JKX309" s="139"/>
      <c r="JKY309" s="139"/>
      <c r="JKZ309" s="139"/>
      <c r="JLA309" s="139"/>
      <c r="JLB309" s="139"/>
      <c r="JLC309" s="139"/>
      <c r="JLD309" s="139"/>
      <c r="JLE309" s="139"/>
      <c r="JLF309" s="139"/>
      <c r="JLG309" s="139"/>
      <c r="JLH309" s="139"/>
      <c r="JLI309" s="139"/>
      <c r="JLJ309" s="139"/>
      <c r="JLK309" s="139"/>
      <c r="JLL309" s="139"/>
      <c r="JLM309" s="139"/>
      <c r="JLN309" s="139"/>
      <c r="JLO309" s="139"/>
      <c r="JLP309" s="139"/>
      <c r="JLQ309" s="139"/>
      <c r="JLR309" s="139"/>
      <c r="JLS309" s="139"/>
      <c r="JLT309" s="139"/>
      <c r="JLU309" s="139"/>
      <c r="JLV309" s="139"/>
      <c r="JLW309" s="139"/>
      <c r="JLX309" s="139"/>
      <c r="JLY309" s="139"/>
      <c r="JLZ309" s="139"/>
      <c r="JMA309" s="139"/>
      <c r="JMB309" s="139"/>
      <c r="JMC309" s="139"/>
      <c r="JMD309" s="139"/>
      <c r="JME309" s="139"/>
      <c r="JMF309" s="139"/>
      <c r="JMG309" s="139"/>
      <c r="JMH309" s="139"/>
      <c r="JMI309" s="139"/>
      <c r="JMJ309" s="139"/>
      <c r="JMK309" s="139"/>
      <c r="JML309" s="139"/>
      <c r="JMM309" s="139"/>
      <c r="JMN309" s="139"/>
      <c r="JMO309" s="139"/>
      <c r="JMP309" s="139"/>
      <c r="JMQ309" s="139"/>
      <c r="JMR309" s="139"/>
      <c r="JMS309" s="139"/>
      <c r="JMT309" s="139"/>
      <c r="JMU309" s="139"/>
      <c r="JMV309" s="139"/>
      <c r="JMW309" s="139"/>
      <c r="JMX309" s="139"/>
      <c r="JMY309" s="139"/>
      <c r="JMZ309" s="139"/>
      <c r="JNA309" s="139"/>
      <c r="JNB309" s="139"/>
      <c r="JNC309" s="139"/>
      <c r="JND309" s="139"/>
      <c r="JNE309" s="139"/>
      <c r="JNF309" s="139"/>
      <c r="JNG309" s="139"/>
      <c r="JNH309" s="139"/>
      <c r="JNI309" s="139"/>
      <c r="JNJ309" s="139"/>
      <c r="JNK309" s="139"/>
      <c r="JNL309" s="139"/>
      <c r="JNM309" s="139"/>
      <c r="JNN309" s="139"/>
      <c r="JNO309" s="139"/>
      <c r="JNP309" s="139"/>
      <c r="JNQ309" s="139"/>
      <c r="JNR309" s="139"/>
      <c r="JNS309" s="139"/>
      <c r="JNT309" s="139"/>
      <c r="JNU309" s="139"/>
      <c r="JNV309" s="139"/>
      <c r="JNW309" s="139"/>
      <c r="JNX309" s="139"/>
      <c r="JNY309" s="139"/>
      <c r="JNZ309" s="139"/>
      <c r="JOA309" s="139"/>
      <c r="JOB309" s="139"/>
      <c r="JOC309" s="139"/>
      <c r="JOD309" s="139"/>
      <c r="JOE309" s="139"/>
      <c r="JOF309" s="139"/>
      <c r="JOG309" s="139"/>
      <c r="JOH309" s="139"/>
      <c r="JOI309" s="139"/>
      <c r="JOJ309" s="139"/>
      <c r="JOK309" s="139"/>
      <c r="JOL309" s="139"/>
      <c r="JOM309" s="139"/>
      <c r="JON309" s="139"/>
      <c r="JOO309" s="139"/>
      <c r="JOP309" s="139"/>
      <c r="JOQ309" s="139"/>
      <c r="JOR309" s="139"/>
      <c r="JOS309" s="139"/>
      <c r="JOT309" s="139"/>
      <c r="JOU309" s="139"/>
      <c r="JOV309" s="139"/>
      <c r="JOW309" s="139"/>
      <c r="JOX309" s="139"/>
      <c r="JOY309" s="139"/>
      <c r="JOZ309" s="139"/>
      <c r="JPA309" s="139"/>
      <c r="JPB309" s="139"/>
      <c r="JPC309" s="139"/>
      <c r="JPD309" s="139"/>
      <c r="JPE309" s="139"/>
      <c r="JPF309" s="139"/>
      <c r="JPG309" s="139"/>
      <c r="JPH309" s="139"/>
      <c r="JPI309" s="139"/>
      <c r="JPJ309" s="139"/>
      <c r="JPK309" s="139"/>
      <c r="JPL309" s="139"/>
      <c r="JPM309" s="139"/>
      <c r="JPN309" s="139"/>
      <c r="JPO309" s="139"/>
      <c r="JPP309" s="139"/>
      <c r="JPQ309" s="139"/>
      <c r="JPR309" s="139"/>
      <c r="JPS309" s="139"/>
      <c r="JPT309" s="139"/>
      <c r="JPU309" s="139"/>
      <c r="JPV309" s="139"/>
      <c r="JPW309" s="139"/>
      <c r="JPX309" s="139"/>
      <c r="JPY309" s="139"/>
      <c r="JPZ309" s="139"/>
      <c r="JQA309" s="139"/>
      <c r="JQB309" s="139"/>
      <c r="JQC309" s="139"/>
      <c r="JQD309" s="139"/>
      <c r="JQE309" s="139"/>
      <c r="JQF309" s="139"/>
      <c r="JQG309" s="139"/>
      <c r="JQH309" s="139"/>
      <c r="JQI309" s="139"/>
      <c r="JQJ309" s="139"/>
      <c r="JQK309" s="139"/>
      <c r="JQL309" s="139"/>
      <c r="JQM309" s="139"/>
      <c r="JQN309" s="139"/>
      <c r="JQO309" s="139"/>
      <c r="JQP309" s="139"/>
      <c r="JQQ309" s="139"/>
      <c r="JQR309" s="139"/>
      <c r="JQS309" s="139"/>
      <c r="JQT309" s="139"/>
      <c r="JQU309" s="139"/>
      <c r="JQV309" s="139"/>
      <c r="JQW309" s="139"/>
      <c r="JQX309" s="139"/>
      <c r="JQY309" s="139"/>
      <c r="JQZ309" s="139"/>
      <c r="JRA309" s="139"/>
      <c r="JRB309" s="139"/>
      <c r="JRC309" s="139"/>
      <c r="JRD309" s="139"/>
      <c r="JRE309" s="139"/>
      <c r="JRF309" s="139"/>
      <c r="JRG309" s="139"/>
      <c r="JRH309" s="139"/>
      <c r="JRI309" s="139"/>
      <c r="JRJ309" s="139"/>
      <c r="JRK309" s="139"/>
      <c r="JRL309" s="139"/>
      <c r="JRM309" s="139"/>
      <c r="JRN309" s="139"/>
      <c r="JRO309" s="139"/>
      <c r="JRP309" s="139"/>
      <c r="JRQ309" s="139"/>
      <c r="JRR309" s="139"/>
      <c r="JRS309" s="139"/>
      <c r="JRT309" s="139"/>
      <c r="JRU309" s="139"/>
      <c r="JRV309" s="139"/>
      <c r="JRW309" s="139"/>
      <c r="JRX309" s="139"/>
      <c r="JRY309" s="139"/>
      <c r="JRZ309" s="139"/>
      <c r="JSA309" s="139"/>
      <c r="JSB309" s="139"/>
      <c r="JSC309" s="139"/>
      <c r="JSD309" s="139"/>
      <c r="JSE309" s="139"/>
      <c r="JSF309" s="139"/>
      <c r="JSG309" s="139"/>
      <c r="JSH309" s="139"/>
      <c r="JSI309" s="139"/>
      <c r="JSJ309" s="139"/>
      <c r="JSK309" s="139"/>
      <c r="JSL309" s="139"/>
      <c r="JSM309" s="139"/>
      <c r="JSN309" s="139"/>
      <c r="JSO309" s="139"/>
      <c r="JSP309" s="139"/>
      <c r="JSQ309" s="139"/>
      <c r="JSR309" s="139"/>
      <c r="JSS309" s="139"/>
      <c r="JST309" s="139"/>
      <c r="JSU309" s="139"/>
      <c r="JSV309" s="139"/>
      <c r="JSW309" s="139"/>
      <c r="JSX309" s="139"/>
      <c r="JSY309" s="139"/>
      <c r="JSZ309" s="139"/>
      <c r="JTA309" s="139"/>
      <c r="JTB309" s="139"/>
      <c r="JTC309" s="139"/>
      <c r="JTD309" s="139"/>
      <c r="JTE309" s="139"/>
      <c r="JTF309" s="139"/>
      <c r="JTG309" s="139"/>
      <c r="JTH309" s="139"/>
      <c r="JTI309" s="139"/>
      <c r="JTJ309" s="139"/>
      <c r="JTK309" s="139"/>
      <c r="JTL309" s="139"/>
      <c r="JTM309" s="139"/>
      <c r="JTN309" s="139"/>
      <c r="JTO309" s="139"/>
      <c r="JTP309" s="139"/>
      <c r="JTQ309" s="139"/>
      <c r="JTR309" s="139"/>
      <c r="JTS309" s="139"/>
      <c r="JTT309" s="139"/>
      <c r="JTU309" s="139"/>
      <c r="JTV309" s="139"/>
      <c r="JTW309" s="139"/>
      <c r="JTX309" s="139"/>
      <c r="JTY309" s="139"/>
      <c r="JTZ309" s="139"/>
      <c r="JUA309" s="139"/>
      <c r="JUB309" s="139"/>
      <c r="JUC309" s="139"/>
      <c r="JUD309" s="139"/>
      <c r="JUE309" s="139"/>
      <c r="JUF309" s="139"/>
      <c r="JUG309" s="139"/>
      <c r="JUH309" s="139"/>
      <c r="JUI309" s="139"/>
      <c r="JUJ309" s="139"/>
      <c r="JUK309" s="139"/>
      <c r="JUL309" s="139"/>
      <c r="JUM309" s="139"/>
      <c r="JUN309" s="139"/>
      <c r="JUO309" s="139"/>
      <c r="JUP309" s="139"/>
      <c r="JUQ309" s="139"/>
      <c r="JUR309" s="139"/>
      <c r="JUS309" s="139"/>
      <c r="JUT309" s="139"/>
      <c r="JUU309" s="139"/>
      <c r="JUV309" s="139"/>
      <c r="JUW309" s="139"/>
      <c r="JUX309" s="139"/>
      <c r="JUY309" s="139"/>
      <c r="JUZ309" s="139"/>
      <c r="JVA309" s="139"/>
      <c r="JVB309" s="139"/>
      <c r="JVC309" s="139"/>
      <c r="JVD309" s="139"/>
      <c r="JVE309" s="139"/>
      <c r="JVF309" s="139"/>
      <c r="JVG309" s="139"/>
      <c r="JVH309" s="139"/>
      <c r="JVI309" s="139"/>
      <c r="JVJ309" s="139"/>
      <c r="JVK309" s="139"/>
      <c r="JVL309" s="139"/>
      <c r="JVM309" s="139"/>
      <c r="JVN309" s="139"/>
      <c r="JVO309" s="139"/>
      <c r="JVP309" s="139"/>
      <c r="JVQ309" s="139"/>
      <c r="JVR309" s="139"/>
      <c r="JVS309" s="139"/>
      <c r="JVT309" s="139"/>
      <c r="JVU309" s="139"/>
      <c r="JVV309" s="139"/>
      <c r="JVW309" s="139"/>
      <c r="JVX309" s="139"/>
      <c r="JVY309" s="139"/>
      <c r="JVZ309" s="139"/>
      <c r="JWA309" s="139"/>
      <c r="JWB309" s="139"/>
      <c r="JWC309" s="139"/>
      <c r="JWD309" s="139"/>
      <c r="JWE309" s="139"/>
      <c r="JWF309" s="139"/>
      <c r="JWG309" s="139"/>
      <c r="JWH309" s="139"/>
      <c r="JWI309" s="139"/>
      <c r="JWJ309" s="139"/>
      <c r="JWK309" s="139"/>
      <c r="JWL309" s="139"/>
      <c r="JWM309" s="139"/>
      <c r="JWN309" s="139"/>
      <c r="JWO309" s="139"/>
      <c r="JWP309" s="139"/>
      <c r="JWQ309" s="139"/>
      <c r="JWR309" s="139"/>
      <c r="JWS309" s="139"/>
      <c r="JWT309" s="139"/>
      <c r="JWU309" s="139"/>
      <c r="JWV309" s="139"/>
      <c r="JWW309" s="139"/>
      <c r="JWX309" s="139"/>
      <c r="JWY309" s="139"/>
      <c r="JWZ309" s="139"/>
      <c r="JXA309" s="139"/>
      <c r="JXB309" s="139"/>
      <c r="JXC309" s="139"/>
      <c r="JXD309" s="139"/>
      <c r="JXE309" s="139"/>
      <c r="JXF309" s="139"/>
      <c r="JXG309" s="139"/>
      <c r="JXH309" s="139"/>
      <c r="JXI309" s="139"/>
      <c r="JXJ309" s="139"/>
      <c r="JXK309" s="139"/>
      <c r="JXL309" s="139"/>
      <c r="JXM309" s="139"/>
      <c r="JXN309" s="139"/>
      <c r="JXO309" s="139"/>
      <c r="JXP309" s="139"/>
      <c r="JXQ309" s="139"/>
      <c r="JXR309" s="139"/>
      <c r="JXS309" s="139"/>
      <c r="JXT309" s="139"/>
      <c r="JXU309" s="139"/>
      <c r="JXV309" s="139"/>
      <c r="JXW309" s="139"/>
      <c r="JXX309" s="139"/>
      <c r="JXY309" s="139"/>
      <c r="JXZ309" s="139"/>
      <c r="JYA309" s="139"/>
      <c r="JYB309" s="139"/>
      <c r="JYC309" s="139"/>
      <c r="JYD309" s="139"/>
      <c r="JYE309" s="139"/>
      <c r="JYF309" s="139"/>
      <c r="JYG309" s="139"/>
      <c r="JYH309" s="139"/>
      <c r="JYI309" s="139"/>
      <c r="JYJ309" s="139"/>
      <c r="JYK309" s="139"/>
      <c r="JYL309" s="139"/>
      <c r="JYM309" s="139"/>
      <c r="JYN309" s="139"/>
      <c r="JYO309" s="139"/>
      <c r="JYP309" s="139"/>
      <c r="JYQ309" s="139"/>
      <c r="JYR309" s="139"/>
      <c r="JYS309" s="139"/>
      <c r="JYT309" s="139"/>
      <c r="JYU309" s="139"/>
      <c r="JYV309" s="139"/>
      <c r="JYW309" s="139"/>
      <c r="JYX309" s="139"/>
      <c r="JYY309" s="139"/>
      <c r="JYZ309" s="139"/>
      <c r="JZA309" s="139"/>
      <c r="JZB309" s="139"/>
      <c r="JZC309" s="139"/>
      <c r="JZD309" s="139"/>
      <c r="JZE309" s="139"/>
      <c r="JZF309" s="139"/>
      <c r="JZG309" s="139"/>
      <c r="JZH309" s="139"/>
      <c r="JZI309" s="139"/>
      <c r="JZJ309" s="139"/>
      <c r="JZK309" s="139"/>
      <c r="JZL309" s="139"/>
      <c r="JZM309" s="139"/>
      <c r="JZN309" s="139"/>
      <c r="JZO309" s="139"/>
      <c r="JZP309" s="139"/>
      <c r="JZQ309" s="139"/>
      <c r="JZR309" s="139"/>
      <c r="JZS309" s="139"/>
      <c r="JZT309" s="139"/>
      <c r="JZU309" s="139"/>
      <c r="JZV309" s="139"/>
      <c r="JZW309" s="139"/>
      <c r="JZX309" s="139"/>
      <c r="JZY309" s="139"/>
      <c r="JZZ309" s="139"/>
      <c r="KAA309" s="139"/>
      <c r="KAB309" s="139"/>
      <c r="KAC309" s="139"/>
      <c r="KAD309" s="139"/>
      <c r="KAE309" s="139"/>
      <c r="KAF309" s="139"/>
      <c r="KAG309" s="139"/>
      <c r="KAH309" s="139"/>
      <c r="KAI309" s="139"/>
      <c r="KAJ309" s="139"/>
      <c r="KAK309" s="139"/>
      <c r="KAL309" s="139"/>
      <c r="KAM309" s="139"/>
      <c r="KAN309" s="139"/>
      <c r="KAO309" s="139"/>
      <c r="KAP309" s="139"/>
      <c r="KAQ309" s="139"/>
      <c r="KAR309" s="139"/>
      <c r="KAS309" s="139"/>
      <c r="KAT309" s="139"/>
      <c r="KAU309" s="139"/>
      <c r="KAV309" s="139"/>
      <c r="KAW309" s="139"/>
      <c r="KAX309" s="139"/>
      <c r="KAY309" s="139"/>
      <c r="KAZ309" s="139"/>
      <c r="KBA309" s="139"/>
      <c r="KBB309" s="139"/>
      <c r="KBC309" s="139"/>
      <c r="KBD309" s="139"/>
      <c r="KBE309" s="139"/>
      <c r="KBF309" s="139"/>
      <c r="KBG309" s="139"/>
      <c r="KBH309" s="139"/>
      <c r="KBI309" s="139"/>
      <c r="KBJ309" s="139"/>
      <c r="KBK309" s="139"/>
      <c r="KBL309" s="139"/>
      <c r="KBM309" s="139"/>
      <c r="KBN309" s="139"/>
      <c r="KBO309" s="139"/>
      <c r="KBP309" s="139"/>
      <c r="KBQ309" s="139"/>
      <c r="KBR309" s="139"/>
      <c r="KBS309" s="139"/>
      <c r="KBT309" s="139"/>
      <c r="KBU309" s="139"/>
      <c r="KBV309" s="139"/>
      <c r="KBW309" s="139"/>
      <c r="KBX309" s="139"/>
      <c r="KBY309" s="139"/>
      <c r="KBZ309" s="139"/>
      <c r="KCA309" s="139"/>
      <c r="KCB309" s="139"/>
      <c r="KCC309" s="139"/>
      <c r="KCD309" s="139"/>
      <c r="KCE309" s="139"/>
      <c r="KCF309" s="139"/>
      <c r="KCG309" s="139"/>
      <c r="KCH309" s="139"/>
      <c r="KCI309" s="139"/>
      <c r="KCJ309" s="139"/>
      <c r="KCK309" s="139"/>
      <c r="KCL309" s="139"/>
      <c r="KCM309" s="139"/>
      <c r="KCN309" s="139"/>
      <c r="KCO309" s="139"/>
      <c r="KCP309" s="139"/>
      <c r="KCQ309" s="139"/>
      <c r="KCR309" s="139"/>
      <c r="KCS309" s="139"/>
      <c r="KCT309" s="139"/>
      <c r="KCU309" s="139"/>
      <c r="KCV309" s="139"/>
      <c r="KCW309" s="139"/>
      <c r="KCX309" s="139"/>
      <c r="KCY309" s="139"/>
      <c r="KCZ309" s="139"/>
      <c r="KDA309" s="139"/>
      <c r="KDB309" s="139"/>
      <c r="KDC309" s="139"/>
      <c r="KDD309" s="139"/>
      <c r="KDE309" s="139"/>
      <c r="KDF309" s="139"/>
      <c r="KDG309" s="139"/>
      <c r="KDH309" s="139"/>
      <c r="KDI309" s="139"/>
      <c r="KDJ309" s="139"/>
      <c r="KDK309" s="139"/>
      <c r="KDL309" s="139"/>
      <c r="KDM309" s="139"/>
      <c r="KDN309" s="139"/>
      <c r="KDO309" s="139"/>
      <c r="KDP309" s="139"/>
      <c r="KDQ309" s="139"/>
      <c r="KDR309" s="139"/>
      <c r="KDS309" s="139"/>
      <c r="KDT309" s="139"/>
      <c r="KDU309" s="139"/>
      <c r="KDV309" s="139"/>
      <c r="KDW309" s="139"/>
      <c r="KDX309" s="139"/>
      <c r="KDY309" s="139"/>
      <c r="KDZ309" s="139"/>
      <c r="KEA309" s="139"/>
      <c r="KEB309" s="139"/>
      <c r="KEC309" s="139"/>
      <c r="KED309" s="139"/>
      <c r="KEE309" s="139"/>
      <c r="KEF309" s="139"/>
      <c r="KEG309" s="139"/>
      <c r="KEH309" s="139"/>
      <c r="KEI309" s="139"/>
      <c r="KEJ309" s="139"/>
      <c r="KEK309" s="139"/>
      <c r="KEL309" s="139"/>
      <c r="KEM309" s="139"/>
      <c r="KEN309" s="139"/>
      <c r="KEO309" s="139"/>
      <c r="KEP309" s="139"/>
      <c r="KEQ309" s="139"/>
      <c r="KER309" s="139"/>
      <c r="KES309" s="139"/>
      <c r="KET309" s="139"/>
      <c r="KEU309" s="139"/>
      <c r="KEV309" s="139"/>
      <c r="KEW309" s="139"/>
      <c r="KEX309" s="139"/>
      <c r="KEY309" s="139"/>
      <c r="KEZ309" s="139"/>
      <c r="KFA309" s="139"/>
      <c r="KFB309" s="139"/>
      <c r="KFC309" s="139"/>
      <c r="KFD309" s="139"/>
      <c r="KFE309" s="139"/>
      <c r="KFF309" s="139"/>
      <c r="KFG309" s="139"/>
      <c r="KFH309" s="139"/>
      <c r="KFI309" s="139"/>
      <c r="KFJ309" s="139"/>
      <c r="KFK309" s="139"/>
      <c r="KFL309" s="139"/>
      <c r="KFM309" s="139"/>
      <c r="KFN309" s="139"/>
      <c r="KFO309" s="139"/>
      <c r="KFP309" s="139"/>
      <c r="KFQ309" s="139"/>
      <c r="KFR309" s="139"/>
      <c r="KFS309" s="139"/>
      <c r="KFT309" s="139"/>
      <c r="KFU309" s="139"/>
      <c r="KFV309" s="139"/>
      <c r="KFW309" s="139"/>
      <c r="KFX309" s="139"/>
      <c r="KFY309" s="139"/>
      <c r="KFZ309" s="139"/>
      <c r="KGA309" s="139"/>
      <c r="KGB309" s="139"/>
      <c r="KGC309" s="139"/>
      <c r="KGD309" s="139"/>
      <c r="KGE309" s="139"/>
      <c r="KGF309" s="139"/>
      <c r="KGG309" s="139"/>
      <c r="KGH309" s="139"/>
      <c r="KGI309" s="139"/>
      <c r="KGJ309" s="139"/>
      <c r="KGK309" s="139"/>
      <c r="KGL309" s="139"/>
      <c r="KGM309" s="139"/>
      <c r="KGN309" s="139"/>
      <c r="KGO309" s="139"/>
      <c r="KGP309" s="139"/>
      <c r="KGQ309" s="139"/>
      <c r="KGR309" s="139"/>
      <c r="KGS309" s="139"/>
      <c r="KGT309" s="139"/>
      <c r="KGU309" s="139"/>
      <c r="KGV309" s="139"/>
      <c r="KGW309" s="139"/>
      <c r="KGX309" s="139"/>
      <c r="KGY309" s="139"/>
      <c r="KGZ309" s="139"/>
      <c r="KHA309" s="139"/>
      <c r="KHB309" s="139"/>
      <c r="KHC309" s="139"/>
      <c r="KHD309" s="139"/>
      <c r="KHE309" s="139"/>
      <c r="KHF309" s="139"/>
      <c r="KHG309" s="139"/>
      <c r="KHH309" s="139"/>
      <c r="KHI309" s="139"/>
      <c r="KHJ309" s="139"/>
      <c r="KHK309" s="139"/>
      <c r="KHL309" s="139"/>
      <c r="KHM309" s="139"/>
      <c r="KHN309" s="139"/>
      <c r="KHO309" s="139"/>
      <c r="KHP309" s="139"/>
      <c r="KHQ309" s="139"/>
      <c r="KHR309" s="139"/>
      <c r="KHS309" s="139"/>
      <c r="KHT309" s="139"/>
      <c r="KHU309" s="139"/>
      <c r="KHV309" s="139"/>
      <c r="KHW309" s="139"/>
      <c r="KHX309" s="139"/>
      <c r="KHY309" s="139"/>
      <c r="KHZ309" s="139"/>
      <c r="KIA309" s="139"/>
      <c r="KIB309" s="139"/>
      <c r="KIC309" s="139"/>
      <c r="KID309" s="139"/>
      <c r="KIE309" s="139"/>
      <c r="KIF309" s="139"/>
      <c r="KIG309" s="139"/>
      <c r="KIH309" s="139"/>
      <c r="KII309" s="139"/>
      <c r="KIJ309" s="139"/>
      <c r="KIK309" s="139"/>
      <c r="KIL309" s="139"/>
      <c r="KIM309" s="139"/>
      <c r="KIN309" s="139"/>
      <c r="KIO309" s="139"/>
      <c r="KIP309" s="139"/>
      <c r="KIQ309" s="139"/>
      <c r="KIR309" s="139"/>
      <c r="KIS309" s="139"/>
      <c r="KIT309" s="139"/>
      <c r="KIU309" s="139"/>
      <c r="KIV309" s="139"/>
      <c r="KIW309" s="139"/>
      <c r="KIX309" s="139"/>
      <c r="KIY309" s="139"/>
      <c r="KIZ309" s="139"/>
      <c r="KJA309" s="139"/>
      <c r="KJB309" s="139"/>
      <c r="KJC309" s="139"/>
      <c r="KJD309" s="139"/>
      <c r="KJE309" s="139"/>
      <c r="KJF309" s="139"/>
      <c r="KJG309" s="139"/>
      <c r="KJH309" s="139"/>
      <c r="KJI309" s="139"/>
      <c r="KJJ309" s="139"/>
      <c r="KJK309" s="139"/>
      <c r="KJL309" s="139"/>
      <c r="KJM309" s="139"/>
      <c r="KJN309" s="139"/>
      <c r="KJO309" s="139"/>
      <c r="KJP309" s="139"/>
      <c r="KJQ309" s="139"/>
      <c r="KJR309" s="139"/>
      <c r="KJS309" s="139"/>
      <c r="KJT309" s="139"/>
      <c r="KJU309" s="139"/>
      <c r="KJV309" s="139"/>
      <c r="KJW309" s="139"/>
      <c r="KJX309" s="139"/>
      <c r="KJY309" s="139"/>
      <c r="KJZ309" s="139"/>
      <c r="KKA309" s="139"/>
      <c r="KKB309" s="139"/>
      <c r="KKC309" s="139"/>
      <c r="KKD309" s="139"/>
      <c r="KKE309" s="139"/>
      <c r="KKF309" s="139"/>
      <c r="KKG309" s="139"/>
      <c r="KKH309" s="139"/>
      <c r="KKI309" s="139"/>
      <c r="KKJ309" s="139"/>
      <c r="KKK309" s="139"/>
      <c r="KKL309" s="139"/>
      <c r="KKM309" s="139"/>
      <c r="KKN309" s="139"/>
      <c r="KKO309" s="139"/>
      <c r="KKP309" s="139"/>
      <c r="KKQ309" s="139"/>
      <c r="KKR309" s="139"/>
      <c r="KKS309" s="139"/>
      <c r="KKT309" s="139"/>
      <c r="KKU309" s="139"/>
      <c r="KKV309" s="139"/>
      <c r="KKW309" s="139"/>
      <c r="KKX309" s="139"/>
      <c r="KKY309" s="139"/>
      <c r="KKZ309" s="139"/>
      <c r="KLA309" s="139"/>
      <c r="KLB309" s="139"/>
      <c r="KLC309" s="139"/>
      <c r="KLD309" s="139"/>
      <c r="KLE309" s="139"/>
      <c r="KLF309" s="139"/>
      <c r="KLG309" s="139"/>
      <c r="KLH309" s="139"/>
      <c r="KLI309" s="139"/>
      <c r="KLJ309" s="139"/>
      <c r="KLK309" s="139"/>
      <c r="KLL309" s="139"/>
      <c r="KLM309" s="139"/>
      <c r="KLN309" s="139"/>
      <c r="KLO309" s="139"/>
      <c r="KLP309" s="139"/>
      <c r="KLQ309" s="139"/>
      <c r="KLR309" s="139"/>
      <c r="KLS309" s="139"/>
      <c r="KLT309" s="139"/>
      <c r="KLU309" s="139"/>
      <c r="KLV309" s="139"/>
      <c r="KLW309" s="139"/>
      <c r="KLX309" s="139"/>
      <c r="KLY309" s="139"/>
      <c r="KLZ309" s="139"/>
      <c r="KMA309" s="139"/>
      <c r="KMB309" s="139"/>
      <c r="KMC309" s="139"/>
      <c r="KMD309" s="139"/>
      <c r="KME309" s="139"/>
      <c r="KMF309" s="139"/>
      <c r="KMG309" s="139"/>
      <c r="KMH309" s="139"/>
      <c r="KMI309" s="139"/>
      <c r="KMJ309" s="139"/>
      <c r="KMK309" s="139"/>
      <c r="KML309" s="139"/>
      <c r="KMM309" s="139"/>
      <c r="KMN309" s="139"/>
      <c r="KMO309" s="139"/>
      <c r="KMP309" s="139"/>
      <c r="KMQ309" s="139"/>
      <c r="KMR309" s="139"/>
      <c r="KMS309" s="139"/>
      <c r="KMT309" s="139"/>
      <c r="KMU309" s="139"/>
      <c r="KMV309" s="139"/>
      <c r="KMW309" s="139"/>
      <c r="KMX309" s="139"/>
      <c r="KMY309" s="139"/>
      <c r="KMZ309" s="139"/>
      <c r="KNA309" s="139"/>
      <c r="KNB309" s="139"/>
      <c r="KNC309" s="139"/>
      <c r="KND309" s="139"/>
      <c r="KNE309" s="139"/>
      <c r="KNF309" s="139"/>
      <c r="KNG309" s="139"/>
      <c r="KNH309" s="139"/>
      <c r="KNI309" s="139"/>
      <c r="KNJ309" s="139"/>
      <c r="KNK309" s="139"/>
      <c r="KNL309" s="139"/>
      <c r="KNM309" s="139"/>
      <c r="KNN309" s="139"/>
      <c r="KNO309" s="139"/>
      <c r="KNP309" s="139"/>
      <c r="KNQ309" s="139"/>
      <c r="KNR309" s="139"/>
      <c r="KNS309" s="139"/>
      <c r="KNT309" s="139"/>
      <c r="KNU309" s="139"/>
      <c r="KNV309" s="139"/>
      <c r="KNW309" s="139"/>
      <c r="KNX309" s="139"/>
      <c r="KNY309" s="139"/>
      <c r="KNZ309" s="139"/>
      <c r="KOA309" s="139"/>
      <c r="KOB309" s="139"/>
      <c r="KOC309" s="139"/>
      <c r="KOD309" s="139"/>
      <c r="KOE309" s="139"/>
      <c r="KOF309" s="139"/>
      <c r="KOG309" s="139"/>
      <c r="KOH309" s="139"/>
      <c r="KOI309" s="139"/>
      <c r="KOJ309" s="139"/>
      <c r="KOK309" s="139"/>
      <c r="KOL309" s="139"/>
      <c r="KOM309" s="139"/>
      <c r="KON309" s="139"/>
      <c r="KOO309" s="139"/>
      <c r="KOP309" s="139"/>
      <c r="KOQ309" s="139"/>
      <c r="KOR309" s="139"/>
      <c r="KOS309" s="139"/>
      <c r="KOT309" s="139"/>
      <c r="KOU309" s="139"/>
      <c r="KOV309" s="139"/>
      <c r="KOW309" s="139"/>
      <c r="KOX309" s="139"/>
      <c r="KOY309" s="139"/>
      <c r="KOZ309" s="139"/>
      <c r="KPA309" s="139"/>
      <c r="KPB309" s="139"/>
      <c r="KPC309" s="139"/>
      <c r="KPD309" s="139"/>
      <c r="KPE309" s="139"/>
      <c r="KPF309" s="139"/>
      <c r="KPG309" s="139"/>
      <c r="KPH309" s="139"/>
      <c r="KPI309" s="139"/>
      <c r="KPJ309" s="139"/>
      <c r="KPK309" s="139"/>
      <c r="KPL309" s="139"/>
      <c r="KPM309" s="139"/>
      <c r="KPN309" s="139"/>
      <c r="KPO309" s="139"/>
      <c r="KPP309" s="139"/>
      <c r="KPQ309" s="139"/>
      <c r="KPR309" s="139"/>
      <c r="KPS309" s="139"/>
      <c r="KPT309" s="139"/>
      <c r="KPU309" s="139"/>
      <c r="KPV309" s="139"/>
      <c r="KPW309" s="139"/>
      <c r="KPX309" s="139"/>
      <c r="KPY309" s="139"/>
      <c r="KPZ309" s="139"/>
      <c r="KQA309" s="139"/>
      <c r="KQB309" s="139"/>
      <c r="KQC309" s="139"/>
      <c r="KQD309" s="139"/>
      <c r="KQE309" s="139"/>
      <c r="KQF309" s="139"/>
      <c r="KQG309" s="139"/>
      <c r="KQH309" s="139"/>
      <c r="KQI309" s="139"/>
      <c r="KQJ309" s="139"/>
      <c r="KQK309" s="139"/>
      <c r="KQL309" s="139"/>
      <c r="KQM309" s="139"/>
      <c r="KQN309" s="139"/>
      <c r="KQO309" s="139"/>
      <c r="KQP309" s="139"/>
      <c r="KQQ309" s="139"/>
      <c r="KQR309" s="139"/>
      <c r="KQS309" s="139"/>
      <c r="KQT309" s="139"/>
      <c r="KQU309" s="139"/>
      <c r="KQV309" s="139"/>
      <c r="KQW309" s="139"/>
      <c r="KQX309" s="139"/>
      <c r="KQY309" s="139"/>
      <c r="KQZ309" s="139"/>
      <c r="KRA309" s="139"/>
      <c r="KRB309" s="139"/>
      <c r="KRC309" s="139"/>
      <c r="KRD309" s="139"/>
      <c r="KRE309" s="139"/>
      <c r="KRF309" s="139"/>
      <c r="KRG309" s="139"/>
      <c r="KRH309" s="139"/>
      <c r="KRI309" s="139"/>
      <c r="KRJ309" s="139"/>
      <c r="KRK309" s="139"/>
      <c r="KRL309" s="139"/>
      <c r="KRM309" s="139"/>
      <c r="KRN309" s="139"/>
      <c r="KRO309" s="139"/>
      <c r="KRP309" s="139"/>
      <c r="KRQ309" s="139"/>
      <c r="KRR309" s="139"/>
      <c r="KRS309" s="139"/>
      <c r="KRT309" s="139"/>
      <c r="KRU309" s="139"/>
      <c r="KRV309" s="139"/>
      <c r="KRW309" s="139"/>
      <c r="KRX309" s="139"/>
      <c r="KRY309" s="139"/>
      <c r="KRZ309" s="139"/>
      <c r="KSA309" s="139"/>
      <c r="KSB309" s="139"/>
      <c r="KSC309" s="139"/>
      <c r="KSD309" s="139"/>
      <c r="KSE309" s="139"/>
      <c r="KSF309" s="139"/>
      <c r="KSG309" s="139"/>
      <c r="KSH309" s="139"/>
      <c r="KSI309" s="139"/>
      <c r="KSJ309" s="139"/>
      <c r="KSK309" s="139"/>
      <c r="KSL309" s="139"/>
      <c r="KSM309" s="139"/>
      <c r="KSN309" s="139"/>
      <c r="KSO309" s="139"/>
      <c r="KSP309" s="139"/>
      <c r="KSQ309" s="139"/>
      <c r="KSR309" s="139"/>
      <c r="KSS309" s="139"/>
      <c r="KST309" s="139"/>
      <c r="KSU309" s="139"/>
      <c r="KSV309" s="139"/>
      <c r="KSW309" s="139"/>
      <c r="KSX309" s="139"/>
      <c r="KSY309" s="139"/>
      <c r="KSZ309" s="139"/>
      <c r="KTA309" s="139"/>
      <c r="KTB309" s="139"/>
      <c r="KTC309" s="139"/>
      <c r="KTD309" s="139"/>
      <c r="KTE309" s="139"/>
      <c r="KTF309" s="139"/>
      <c r="KTG309" s="139"/>
      <c r="KTH309" s="139"/>
      <c r="KTI309" s="139"/>
      <c r="KTJ309" s="139"/>
      <c r="KTK309" s="139"/>
      <c r="KTL309" s="139"/>
      <c r="KTM309" s="139"/>
      <c r="KTN309" s="139"/>
      <c r="KTO309" s="139"/>
      <c r="KTP309" s="139"/>
      <c r="KTQ309" s="139"/>
      <c r="KTR309" s="139"/>
      <c r="KTS309" s="139"/>
      <c r="KTT309" s="139"/>
      <c r="KTU309" s="139"/>
      <c r="KTV309" s="139"/>
      <c r="KTW309" s="139"/>
      <c r="KTX309" s="139"/>
      <c r="KTY309" s="139"/>
      <c r="KTZ309" s="139"/>
      <c r="KUA309" s="139"/>
      <c r="KUB309" s="139"/>
      <c r="KUC309" s="139"/>
      <c r="KUD309" s="139"/>
      <c r="KUE309" s="139"/>
      <c r="KUF309" s="139"/>
      <c r="KUG309" s="139"/>
      <c r="KUH309" s="139"/>
      <c r="KUI309" s="139"/>
      <c r="KUJ309" s="139"/>
      <c r="KUK309" s="139"/>
      <c r="KUL309" s="139"/>
      <c r="KUM309" s="139"/>
      <c r="KUN309" s="139"/>
      <c r="KUO309" s="139"/>
      <c r="KUP309" s="139"/>
      <c r="KUQ309" s="139"/>
      <c r="KUR309" s="139"/>
      <c r="KUS309" s="139"/>
      <c r="KUT309" s="139"/>
      <c r="KUU309" s="139"/>
      <c r="KUV309" s="139"/>
      <c r="KUW309" s="139"/>
      <c r="KUX309" s="139"/>
      <c r="KUY309" s="139"/>
      <c r="KUZ309" s="139"/>
      <c r="KVA309" s="139"/>
      <c r="KVB309" s="139"/>
      <c r="KVC309" s="139"/>
      <c r="KVD309" s="139"/>
      <c r="KVE309" s="139"/>
      <c r="KVF309" s="139"/>
      <c r="KVG309" s="139"/>
      <c r="KVH309" s="139"/>
      <c r="KVI309" s="139"/>
      <c r="KVJ309" s="139"/>
      <c r="KVK309" s="139"/>
      <c r="KVL309" s="139"/>
      <c r="KVM309" s="139"/>
      <c r="KVN309" s="139"/>
      <c r="KVO309" s="139"/>
      <c r="KVP309" s="139"/>
      <c r="KVQ309" s="139"/>
      <c r="KVR309" s="139"/>
      <c r="KVS309" s="139"/>
      <c r="KVT309" s="139"/>
      <c r="KVU309" s="139"/>
      <c r="KVV309" s="139"/>
      <c r="KVW309" s="139"/>
      <c r="KVX309" s="139"/>
      <c r="KVY309" s="139"/>
      <c r="KVZ309" s="139"/>
      <c r="KWA309" s="139"/>
      <c r="KWB309" s="139"/>
      <c r="KWC309" s="139"/>
      <c r="KWD309" s="139"/>
      <c r="KWE309" s="139"/>
      <c r="KWF309" s="139"/>
      <c r="KWG309" s="139"/>
      <c r="KWH309" s="139"/>
      <c r="KWI309" s="139"/>
      <c r="KWJ309" s="139"/>
      <c r="KWK309" s="139"/>
      <c r="KWL309" s="139"/>
      <c r="KWM309" s="139"/>
      <c r="KWN309" s="139"/>
      <c r="KWO309" s="139"/>
      <c r="KWP309" s="139"/>
      <c r="KWQ309" s="139"/>
      <c r="KWR309" s="139"/>
      <c r="KWS309" s="139"/>
      <c r="KWT309" s="139"/>
      <c r="KWU309" s="139"/>
      <c r="KWV309" s="139"/>
      <c r="KWW309" s="139"/>
      <c r="KWX309" s="139"/>
      <c r="KWY309" s="139"/>
      <c r="KWZ309" s="139"/>
      <c r="KXA309" s="139"/>
      <c r="KXB309" s="139"/>
      <c r="KXC309" s="139"/>
      <c r="KXD309" s="139"/>
      <c r="KXE309" s="139"/>
      <c r="KXF309" s="139"/>
      <c r="KXG309" s="139"/>
      <c r="KXH309" s="139"/>
      <c r="KXI309" s="139"/>
      <c r="KXJ309" s="139"/>
      <c r="KXK309" s="139"/>
      <c r="KXL309" s="139"/>
      <c r="KXM309" s="139"/>
      <c r="KXN309" s="139"/>
      <c r="KXO309" s="139"/>
      <c r="KXP309" s="139"/>
      <c r="KXQ309" s="139"/>
      <c r="KXR309" s="139"/>
      <c r="KXS309" s="139"/>
      <c r="KXT309" s="139"/>
      <c r="KXU309" s="139"/>
      <c r="KXV309" s="139"/>
      <c r="KXW309" s="139"/>
      <c r="KXX309" s="139"/>
      <c r="KXY309" s="139"/>
      <c r="KXZ309" s="139"/>
      <c r="KYA309" s="139"/>
      <c r="KYB309" s="139"/>
      <c r="KYC309" s="139"/>
      <c r="KYD309" s="139"/>
      <c r="KYE309" s="139"/>
      <c r="KYF309" s="139"/>
      <c r="KYG309" s="139"/>
      <c r="KYH309" s="139"/>
      <c r="KYI309" s="139"/>
      <c r="KYJ309" s="139"/>
      <c r="KYK309" s="139"/>
      <c r="KYL309" s="139"/>
      <c r="KYM309" s="139"/>
      <c r="KYN309" s="139"/>
      <c r="KYO309" s="139"/>
      <c r="KYP309" s="139"/>
      <c r="KYQ309" s="139"/>
      <c r="KYR309" s="139"/>
      <c r="KYS309" s="139"/>
      <c r="KYT309" s="139"/>
      <c r="KYU309" s="139"/>
      <c r="KYV309" s="139"/>
      <c r="KYW309" s="139"/>
      <c r="KYX309" s="139"/>
      <c r="KYY309" s="139"/>
      <c r="KYZ309" s="139"/>
      <c r="KZA309" s="139"/>
      <c r="KZB309" s="139"/>
      <c r="KZC309" s="139"/>
      <c r="KZD309" s="139"/>
      <c r="KZE309" s="139"/>
      <c r="KZF309" s="139"/>
      <c r="KZG309" s="139"/>
      <c r="KZH309" s="139"/>
      <c r="KZI309" s="139"/>
      <c r="KZJ309" s="139"/>
      <c r="KZK309" s="139"/>
      <c r="KZL309" s="139"/>
      <c r="KZM309" s="139"/>
      <c r="KZN309" s="139"/>
      <c r="KZO309" s="139"/>
      <c r="KZP309" s="139"/>
      <c r="KZQ309" s="139"/>
      <c r="KZR309" s="139"/>
      <c r="KZS309" s="139"/>
      <c r="KZT309" s="139"/>
      <c r="KZU309" s="139"/>
      <c r="KZV309" s="139"/>
      <c r="KZW309" s="139"/>
      <c r="KZX309" s="139"/>
      <c r="KZY309" s="139"/>
      <c r="KZZ309" s="139"/>
      <c r="LAA309" s="139"/>
      <c r="LAB309" s="139"/>
      <c r="LAC309" s="139"/>
      <c r="LAD309" s="139"/>
      <c r="LAE309" s="139"/>
      <c r="LAF309" s="139"/>
      <c r="LAG309" s="139"/>
      <c r="LAH309" s="139"/>
      <c r="LAI309" s="139"/>
      <c r="LAJ309" s="139"/>
      <c r="LAK309" s="139"/>
      <c r="LAL309" s="139"/>
      <c r="LAM309" s="139"/>
      <c r="LAN309" s="139"/>
      <c r="LAO309" s="139"/>
      <c r="LAP309" s="139"/>
      <c r="LAQ309" s="139"/>
      <c r="LAR309" s="139"/>
      <c r="LAS309" s="139"/>
      <c r="LAT309" s="139"/>
      <c r="LAU309" s="139"/>
      <c r="LAV309" s="139"/>
      <c r="LAW309" s="139"/>
      <c r="LAX309" s="139"/>
      <c r="LAY309" s="139"/>
      <c r="LAZ309" s="139"/>
      <c r="LBA309" s="139"/>
      <c r="LBB309" s="139"/>
      <c r="LBC309" s="139"/>
      <c r="LBD309" s="139"/>
      <c r="LBE309" s="139"/>
      <c r="LBF309" s="139"/>
      <c r="LBG309" s="139"/>
      <c r="LBH309" s="139"/>
      <c r="LBI309" s="139"/>
      <c r="LBJ309" s="139"/>
      <c r="LBK309" s="139"/>
      <c r="LBL309" s="139"/>
      <c r="LBM309" s="139"/>
      <c r="LBN309" s="139"/>
      <c r="LBO309" s="139"/>
      <c r="LBP309" s="139"/>
      <c r="LBQ309" s="139"/>
      <c r="LBR309" s="139"/>
      <c r="LBS309" s="139"/>
      <c r="LBT309" s="139"/>
      <c r="LBU309" s="139"/>
      <c r="LBV309" s="139"/>
      <c r="LBW309" s="139"/>
      <c r="LBX309" s="139"/>
      <c r="LBY309" s="139"/>
      <c r="LBZ309" s="139"/>
      <c r="LCA309" s="139"/>
      <c r="LCB309" s="139"/>
      <c r="LCC309" s="139"/>
      <c r="LCD309" s="139"/>
      <c r="LCE309" s="139"/>
      <c r="LCF309" s="139"/>
      <c r="LCG309" s="139"/>
      <c r="LCH309" s="139"/>
      <c r="LCI309" s="139"/>
      <c r="LCJ309" s="139"/>
      <c r="LCK309" s="139"/>
      <c r="LCL309" s="139"/>
      <c r="LCM309" s="139"/>
      <c r="LCN309" s="139"/>
      <c r="LCO309" s="139"/>
      <c r="LCP309" s="139"/>
      <c r="LCQ309" s="139"/>
      <c r="LCR309" s="139"/>
      <c r="LCS309" s="139"/>
      <c r="LCT309" s="139"/>
      <c r="LCU309" s="139"/>
      <c r="LCV309" s="139"/>
      <c r="LCW309" s="139"/>
      <c r="LCX309" s="139"/>
      <c r="LCY309" s="139"/>
      <c r="LCZ309" s="139"/>
      <c r="LDA309" s="139"/>
      <c r="LDB309" s="139"/>
      <c r="LDC309" s="139"/>
      <c r="LDD309" s="139"/>
      <c r="LDE309" s="139"/>
      <c r="LDF309" s="139"/>
      <c r="LDG309" s="139"/>
      <c r="LDH309" s="139"/>
      <c r="LDI309" s="139"/>
      <c r="LDJ309" s="139"/>
      <c r="LDK309" s="139"/>
      <c r="LDL309" s="139"/>
      <c r="LDM309" s="139"/>
      <c r="LDN309" s="139"/>
      <c r="LDO309" s="139"/>
      <c r="LDP309" s="139"/>
      <c r="LDQ309" s="139"/>
      <c r="LDR309" s="139"/>
      <c r="LDS309" s="139"/>
      <c r="LDT309" s="139"/>
      <c r="LDU309" s="139"/>
      <c r="LDV309" s="139"/>
      <c r="LDW309" s="139"/>
      <c r="LDX309" s="139"/>
      <c r="LDY309" s="139"/>
      <c r="LDZ309" s="139"/>
      <c r="LEA309" s="139"/>
      <c r="LEB309" s="139"/>
      <c r="LEC309" s="139"/>
      <c r="LED309" s="139"/>
      <c r="LEE309" s="139"/>
      <c r="LEF309" s="139"/>
      <c r="LEG309" s="139"/>
      <c r="LEH309" s="139"/>
      <c r="LEI309" s="139"/>
      <c r="LEJ309" s="139"/>
      <c r="LEK309" s="139"/>
      <c r="LEL309" s="139"/>
      <c r="LEM309" s="139"/>
      <c r="LEN309" s="139"/>
      <c r="LEO309" s="139"/>
      <c r="LEP309" s="139"/>
      <c r="LEQ309" s="139"/>
      <c r="LER309" s="139"/>
      <c r="LES309" s="139"/>
      <c r="LET309" s="139"/>
      <c r="LEU309" s="139"/>
      <c r="LEV309" s="139"/>
      <c r="LEW309" s="139"/>
      <c r="LEX309" s="139"/>
      <c r="LEY309" s="139"/>
      <c r="LEZ309" s="139"/>
      <c r="LFA309" s="139"/>
      <c r="LFB309" s="139"/>
      <c r="LFC309" s="139"/>
      <c r="LFD309" s="139"/>
      <c r="LFE309" s="139"/>
      <c r="LFF309" s="139"/>
      <c r="LFG309" s="139"/>
      <c r="LFH309" s="139"/>
      <c r="LFI309" s="139"/>
      <c r="LFJ309" s="139"/>
      <c r="LFK309" s="139"/>
      <c r="LFL309" s="139"/>
      <c r="LFM309" s="139"/>
      <c r="LFN309" s="139"/>
      <c r="LFO309" s="139"/>
      <c r="LFP309" s="139"/>
      <c r="LFQ309" s="139"/>
      <c r="LFR309" s="139"/>
      <c r="LFS309" s="139"/>
      <c r="LFT309" s="139"/>
      <c r="LFU309" s="139"/>
      <c r="LFV309" s="139"/>
      <c r="LFW309" s="139"/>
      <c r="LFX309" s="139"/>
      <c r="LFY309" s="139"/>
      <c r="LFZ309" s="139"/>
      <c r="LGA309" s="139"/>
      <c r="LGB309" s="139"/>
      <c r="LGC309" s="139"/>
      <c r="LGD309" s="139"/>
      <c r="LGE309" s="139"/>
      <c r="LGF309" s="139"/>
      <c r="LGG309" s="139"/>
      <c r="LGH309" s="139"/>
      <c r="LGI309" s="139"/>
      <c r="LGJ309" s="139"/>
      <c r="LGK309" s="139"/>
      <c r="LGL309" s="139"/>
      <c r="LGM309" s="139"/>
      <c r="LGN309" s="139"/>
      <c r="LGO309" s="139"/>
      <c r="LGP309" s="139"/>
      <c r="LGQ309" s="139"/>
      <c r="LGR309" s="139"/>
      <c r="LGS309" s="139"/>
      <c r="LGT309" s="139"/>
      <c r="LGU309" s="139"/>
      <c r="LGV309" s="139"/>
      <c r="LGW309" s="139"/>
      <c r="LGX309" s="139"/>
      <c r="LGY309" s="139"/>
      <c r="LGZ309" s="139"/>
      <c r="LHA309" s="139"/>
      <c r="LHB309" s="139"/>
      <c r="LHC309" s="139"/>
      <c r="LHD309" s="139"/>
      <c r="LHE309" s="139"/>
      <c r="LHF309" s="139"/>
      <c r="LHG309" s="139"/>
      <c r="LHH309" s="139"/>
      <c r="LHI309" s="139"/>
      <c r="LHJ309" s="139"/>
      <c r="LHK309" s="139"/>
      <c r="LHL309" s="139"/>
      <c r="LHM309" s="139"/>
      <c r="LHN309" s="139"/>
      <c r="LHO309" s="139"/>
      <c r="LHP309" s="139"/>
      <c r="LHQ309" s="139"/>
      <c r="LHR309" s="139"/>
      <c r="LHS309" s="139"/>
      <c r="LHT309" s="139"/>
      <c r="LHU309" s="139"/>
      <c r="LHV309" s="139"/>
      <c r="LHW309" s="139"/>
      <c r="LHX309" s="139"/>
      <c r="LHY309" s="139"/>
      <c r="LHZ309" s="139"/>
      <c r="LIA309" s="139"/>
      <c r="LIB309" s="139"/>
      <c r="LIC309" s="139"/>
      <c r="LID309" s="139"/>
      <c r="LIE309" s="139"/>
      <c r="LIF309" s="139"/>
      <c r="LIG309" s="139"/>
      <c r="LIH309" s="139"/>
      <c r="LII309" s="139"/>
      <c r="LIJ309" s="139"/>
      <c r="LIK309" s="139"/>
      <c r="LIL309" s="139"/>
      <c r="LIM309" s="139"/>
      <c r="LIN309" s="139"/>
      <c r="LIO309" s="139"/>
      <c r="LIP309" s="139"/>
      <c r="LIQ309" s="139"/>
      <c r="LIR309" s="139"/>
      <c r="LIS309" s="139"/>
      <c r="LIT309" s="139"/>
      <c r="LIU309" s="139"/>
      <c r="LIV309" s="139"/>
      <c r="LIW309" s="139"/>
      <c r="LIX309" s="139"/>
      <c r="LIY309" s="139"/>
      <c r="LIZ309" s="139"/>
      <c r="LJA309" s="139"/>
      <c r="LJB309" s="139"/>
      <c r="LJC309" s="139"/>
      <c r="LJD309" s="139"/>
      <c r="LJE309" s="139"/>
      <c r="LJF309" s="139"/>
      <c r="LJG309" s="139"/>
      <c r="LJH309" s="139"/>
      <c r="LJI309" s="139"/>
      <c r="LJJ309" s="139"/>
      <c r="LJK309" s="139"/>
      <c r="LJL309" s="139"/>
      <c r="LJM309" s="139"/>
      <c r="LJN309" s="139"/>
      <c r="LJO309" s="139"/>
      <c r="LJP309" s="139"/>
      <c r="LJQ309" s="139"/>
      <c r="LJR309" s="139"/>
      <c r="LJS309" s="139"/>
      <c r="LJT309" s="139"/>
      <c r="LJU309" s="139"/>
      <c r="LJV309" s="139"/>
      <c r="LJW309" s="139"/>
      <c r="LJX309" s="139"/>
      <c r="LJY309" s="139"/>
      <c r="LJZ309" s="139"/>
      <c r="LKA309" s="139"/>
      <c r="LKB309" s="139"/>
      <c r="LKC309" s="139"/>
      <c r="LKD309" s="139"/>
      <c r="LKE309" s="139"/>
      <c r="LKF309" s="139"/>
      <c r="LKG309" s="139"/>
      <c r="LKH309" s="139"/>
      <c r="LKI309" s="139"/>
      <c r="LKJ309" s="139"/>
      <c r="LKK309" s="139"/>
      <c r="LKL309" s="139"/>
      <c r="LKM309" s="139"/>
      <c r="LKN309" s="139"/>
      <c r="LKO309" s="139"/>
      <c r="LKP309" s="139"/>
      <c r="LKQ309" s="139"/>
      <c r="LKR309" s="139"/>
      <c r="LKS309" s="139"/>
      <c r="LKT309" s="139"/>
      <c r="LKU309" s="139"/>
      <c r="LKV309" s="139"/>
      <c r="LKW309" s="139"/>
      <c r="LKX309" s="139"/>
      <c r="LKY309" s="139"/>
      <c r="LKZ309" s="139"/>
      <c r="LLA309" s="139"/>
      <c r="LLB309" s="139"/>
      <c r="LLC309" s="139"/>
      <c r="LLD309" s="139"/>
      <c r="LLE309" s="139"/>
      <c r="LLF309" s="139"/>
      <c r="LLG309" s="139"/>
      <c r="LLH309" s="139"/>
      <c r="LLI309" s="139"/>
      <c r="LLJ309" s="139"/>
      <c r="LLK309" s="139"/>
      <c r="LLL309" s="139"/>
      <c r="LLM309" s="139"/>
      <c r="LLN309" s="139"/>
      <c r="LLO309" s="139"/>
      <c r="LLP309" s="139"/>
      <c r="LLQ309" s="139"/>
      <c r="LLR309" s="139"/>
      <c r="LLS309" s="139"/>
      <c r="LLT309" s="139"/>
      <c r="LLU309" s="139"/>
      <c r="LLV309" s="139"/>
      <c r="LLW309" s="139"/>
      <c r="LLX309" s="139"/>
      <c r="LLY309" s="139"/>
      <c r="LLZ309" s="139"/>
      <c r="LMA309" s="139"/>
      <c r="LMB309" s="139"/>
      <c r="LMC309" s="139"/>
      <c r="LMD309" s="139"/>
      <c r="LME309" s="139"/>
      <c r="LMF309" s="139"/>
      <c r="LMG309" s="139"/>
      <c r="LMH309" s="139"/>
      <c r="LMI309" s="139"/>
      <c r="LMJ309" s="139"/>
      <c r="LMK309" s="139"/>
      <c r="LML309" s="139"/>
      <c r="LMM309" s="139"/>
      <c r="LMN309" s="139"/>
      <c r="LMO309" s="139"/>
      <c r="LMP309" s="139"/>
      <c r="LMQ309" s="139"/>
      <c r="LMR309" s="139"/>
      <c r="LMS309" s="139"/>
      <c r="LMT309" s="139"/>
      <c r="LMU309" s="139"/>
      <c r="LMV309" s="139"/>
      <c r="LMW309" s="139"/>
      <c r="LMX309" s="139"/>
      <c r="LMY309" s="139"/>
      <c r="LMZ309" s="139"/>
      <c r="LNA309" s="139"/>
      <c r="LNB309" s="139"/>
      <c r="LNC309" s="139"/>
      <c r="LND309" s="139"/>
      <c r="LNE309" s="139"/>
      <c r="LNF309" s="139"/>
      <c r="LNG309" s="139"/>
      <c r="LNH309" s="139"/>
      <c r="LNI309" s="139"/>
      <c r="LNJ309" s="139"/>
      <c r="LNK309" s="139"/>
      <c r="LNL309" s="139"/>
      <c r="LNM309" s="139"/>
      <c r="LNN309" s="139"/>
      <c r="LNO309" s="139"/>
      <c r="LNP309" s="139"/>
      <c r="LNQ309" s="139"/>
      <c r="LNR309" s="139"/>
      <c r="LNS309" s="139"/>
      <c r="LNT309" s="139"/>
      <c r="LNU309" s="139"/>
      <c r="LNV309" s="139"/>
      <c r="LNW309" s="139"/>
      <c r="LNX309" s="139"/>
      <c r="LNY309" s="139"/>
      <c r="LNZ309" s="139"/>
      <c r="LOA309" s="139"/>
      <c r="LOB309" s="139"/>
      <c r="LOC309" s="139"/>
      <c r="LOD309" s="139"/>
      <c r="LOE309" s="139"/>
      <c r="LOF309" s="139"/>
      <c r="LOG309" s="139"/>
      <c r="LOH309" s="139"/>
      <c r="LOI309" s="139"/>
      <c r="LOJ309" s="139"/>
      <c r="LOK309" s="139"/>
      <c r="LOL309" s="139"/>
      <c r="LOM309" s="139"/>
      <c r="LON309" s="139"/>
      <c r="LOO309" s="139"/>
      <c r="LOP309" s="139"/>
      <c r="LOQ309" s="139"/>
      <c r="LOR309" s="139"/>
      <c r="LOS309" s="139"/>
      <c r="LOT309" s="139"/>
      <c r="LOU309" s="139"/>
      <c r="LOV309" s="139"/>
      <c r="LOW309" s="139"/>
      <c r="LOX309" s="139"/>
      <c r="LOY309" s="139"/>
      <c r="LOZ309" s="139"/>
      <c r="LPA309" s="139"/>
      <c r="LPB309" s="139"/>
      <c r="LPC309" s="139"/>
      <c r="LPD309" s="139"/>
      <c r="LPE309" s="139"/>
      <c r="LPF309" s="139"/>
      <c r="LPG309" s="139"/>
      <c r="LPH309" s="139"/>
      <c r="LPI309" s="139"/>
      <c r="LPJ309" s="139"/>
      <c r="LPK309" s="139"/>
      <c r="LPL309" s="139"/>
      <c r="LPM309" s="139"/>
      <c r="LPN309" s="139"/>
      <c r="LPO309" s="139"/>
      <c r="LPP309" s="139"/>
      <c r="LPQ309" s="139"/>
      <c r="LPR309" s="139"/>
      <c r="LPS309" s="139"/>
      <c r="LPT309" s="139"/>
      <c r="LPU309" s="139"/>
      <c r="LPV309" s="139"/>
      <c r="LPW309" s="139"/>
      <c r="LPX309" s="139"/>
      <c r="LPY309" s="139"/>
      <c r="LPZ309" s="139"/>
      <c r="LQA309" s="139"/>
      <c r="LQB309" s="139"/>
      <c r="LQC309" s="139"/>
      <c r="LQD309" s="139"/>
      <c r="LQE309" s="139"/>
      <c r="LQF309" s="139"/>
      <c r="LQG309" s="139"/>
      <c r="LQH309" s="139"/>
      <c r="LQI309" s="139"/>
      <c r="LQJ309" s="139"/>
      <c r="LQK309" s="139"/>
      <c r="LQL309" s="139"/>
      <c r="LQM309" s="139"/>
      <c r="LQN309" s="139"/>
      <c r="LQO309" s="139"/>
      <c r="LQP309" s="139"/>
      <c r="LQQ309" s="139"/>
      <c r="LQR309" s="139"/>
      <c r="LQS309" s="139"/>
      <c r="LQT309" s="139"/>
      <c r="LQU309" s="139"/>
      <c r="LQV309" s="139"/>
      <c r="LQW309" s="139"/>
      <c r="LQX309" s="139"/>
      <c r="LQY309" s="139"/>
      <c r="LQZ309" s="139"/>
      <c r="LRA309" s="139"/>
      <c r="LRB309" s="139"/>
      <c r="LRC309" s="139"/>
      <c r="LRD309" s="139"/>
      <c r="LRE309" s="139"/>
      <c r="LRF309" s="139"/>
      <c r="LRG309" s="139"/>
      <c r="LRH309" s="139"/>
      <c r="LRI309" s="139"/>
      <c r="LRJ309" s="139"/>
      <c r="LRK309" s="139"/>
      <c r="LRL309" s="139"/>
      <c r="LRM309" s="139"/>
      <c r="LRN309" s="139"/>
      <c r="LRO309" s="139"/>
      <c r="LRP309" s="139"/>
      <c r="LRQ309" s="139"/>
      <c r="LRR309" s="139"/>
      <c r="LRS309" s="139"/>
      <c r="LRT309" s="139"/>
      <c r="LRU309" s="139"/>
      <c r="LRV309" s="139"/>
      <c r="LRW309" s="139"/>
      <c r="LRX309" s="139"/>
      <c r="LRY309" s="139"/>
      <c r="LRZ309" s="139"/>
      <c r="LSA309" s="139"/>
      <c r="LSB309" s="139"/>
      <c r="LSC309" s="139"/>
      <c r="LSD309" s="139"/>
      <c r="LSE309" s="139"/>
      <c r="LSF309" s="139"/>
      <c r="LSG309" s="139"/>
      <c r="LSH309" s="139"/>
      <c r="LSI309" s="139"/>
      <c r="LSJ309" s="139"/>
      <c r="LSK309" s="139"/>
      <c r="LSL309" s="139"/>
      <c r="LSM309" s="139"/>
      <c r="LSN309" s="139"/>
      <c r="LSO309" s="139"/>
      <c r="LSP309" s="139"/>
      <c r="LSQ309" s="139"/>
      <c r="LSR309" s="139"/>
      <c r="LSS309" s="139"/>
      <c r="LST309" s="139"/>
      <c r="LSU309" s="139"/>
      <c r="LSV309" s="139"/>
      <c r="LSW309" s="139"/>
      <c r="LSX309" s="139"/>
      <c r="LSY309" s="139"/>
      <c r="LSZ309" s="139"/>
      <c r="LTA309" s="139"/>
      <c r="LTB309" s="139"/>
      <c r="LTC309" s="139"/>
      <c r="LTD309" s="139"/>
      <c r="LTE309" s="139"/>
      <c r="LTF309" s="139"/>
      <c r="LTG309" s="139"/>
      <c r="LTH309" s="139"/>
      <c r="LTI309" s="139"/>
      <c r="LTJ309" s="139"/>
      <c r="LTK309" s="139"/>
      <c r="LTL309" s="139"/>
      <c r="LTM309" s="139"/>
      <c r="LTN309" s="139"/>
      <c r="LTO309" s="139"/>
      <c r="LTP309" s="139"/>
      <c r="LTQ309" s="139"/>
      <c r="LTR309" s="139"/>
      <c r="LTS309" s="139"/>
      <c r="LTT309" s="139"/>
      <c r="LTU309" s="139"/>
      <c r="LTV309" s="139"/>
      <c r="LTW309" s="139"/>
      <c r="LTX309" s="139"/>
      <c r="LTY309" s="139"/>
      <c r="LTZ309" s="139"/>
      <c r="LUA309" s="139"/>
      <c r="LUB309" s="139"/>
      <c r="LUC309" s="139"/>
      <c r="LUD309" s="139"/>
      <c r="LUE309" s="139"/>
      <c r="LUF309" s="139"/>
      <c r="LUG309" s="139"/>
      <c r="LUH309" s="139"/>
      <c r="LUI309" s="139"/>
      <c r="LUJ309" s="139"/>
      <c r="LUK309" s="139"/>
      <c r="LUL309" s="139"/>
      <c r="LUM309" s="139"/>
      <c r="LUN309" s="139"/>
      <c r="LUO309" s="139"/>
      <c r="LUP309" s="139"/>
      <c r="LUQ309" s="139"/>
      <c r="LUR309" s="139"/>
      <c r="LUS309" s="139"/>
      <c r="LUT309" s="139"/>
      <c r="LUU309" s="139"/>
      <c r="LUV309" s="139"/>
      <c r="LUW309" s="139"/>
      <c r="LUX309" s="139"/>
      <c r="LUY309" s="139"/>
      <c r="LUZ309" s="139"/>
      <c r="LVA309" s="139"/>
      <c r="LVB309" s="139"/>
      <c r="LVC309" s="139"/>
      <c r="LVD309" s="139"/>
      <c r="LVE309" s="139"/>
      <c r="LVF309" s="139"/>
      <c r="LVG309" s="139"/>
      <c r="LVH309" s="139"/>
      <c r="LVI309" s="139"/>
      <c r="LVJ309" s="139"/>
      <c r="LVK309" s="139"/>
      <c r="LVL309" s="139"/>
      <c r="LVM309" s="139"/>
      <c r="LVN309" s="139"/>
      <c r="LVO309" s="139"/>
      <c r="LVP309" s="139"/>
      <c r="LVQ309" s="139"/>
      <c r="LVR309" s="139"/>
      <c r="LVS309" s="139"/>
      <c r="LVT309" s="139"/>
      <c r="LVU309" s="139"/>
      <c r="LVV309" s="139"/>
      <c r="LVW309" s="139"/>
      <c r="LVX309" s="139"/>
      <c r="LVY309" s="139"/>
      <c r="LVZ309" s="139"/>
      <c r="LWA309" s="139"/>
      <c r="LWB309" s="139"/>
      <c r="LWC309" s="139"/>
      <c r="LWD309" s="139"/>
      <c r="LWE309" s="139"/>
      <c r="LWF309" s="139"/>
      <c r="LWG309" s="139"/>
      <c r="LWH309" s="139"/>
      <c r="LWI309" s="139"/>
      <c r="LWJ309" s="139"/>
      <c r="LWK309" s="139"/>
      <c r="LWL309" s="139"/>
      <c r="LWM309" s="139"/>
      <c r="LWN309" s="139"/>
      <c r="LWO309" s="139"/>
      <c r="LWP309" s="139"/>
      <c r="LWQ309" s="139"/>
      <c r="LWR309" s="139"/>
      <c r="LWS309" s="139"/>
      <c r="LWT309" s="139"/>
      <c r="LWU309" s="139"/>
      <c r="LWV309" s="139"/>
      <c r="LWW309" s="139"/>
      <c r="LWX309" s="139"/>
      <c r="LWY309" s="139"/>
      <c r="LWZ309" s="139"/>
      <c r="LXA309" s="139"/>
      <c r="LXB309" s="139"/>
      <c r="LXC309" s="139"/>
      <c r="LXD309" s="139"/>
      <c r="LXE309" s="139"/>
      <c r="LXF309" s="139"/>
      <c r="LXG309" s="139"/>
      <c r="LXH309" s="139"/>
      <c r="LXI309" s="139"/>
      <c r="LXJ309" s="139"/>
      <c r="LXK309" s="139"/>
      <c r="LXL309" s="139"/>
      <c r="LXM309" s="139"/>
      <c r="LXN309" s="139"/>
      <c r="LXO309" s="139"/>
      <c r="LXP309" s="139"/>
      <c r="LXQ309" s="139"/>
      <c r="LXR309" s="139"/>
      <c r="LXS309" s="139"/>
      <c r="LXT309" s="139"/>
      <c r="LXU309" s="139"/>
      <c r="LXV309" s="139"/>
      <c r="LXW309" s="139"/>
      <c r="LXX309" s="139"/>
      <c r="LXY309" s="139"/>
      <c r="LXZ309" s="139"/>
      <c r="LYA309" s="139"/>
      <c r="LYB309" s="139"/>
      <c r="LYC309" s="139"/>
      <c r="LYD309" s="139"/>
      <c r="LYE309" s="139"/>
      <c r="LYF309" s="139"/>
      <c r="LYG309" s="139"/>
      <c r="LYH309" s="139"/>
      <c r="LYI309" s="139"/>
      <c r="LYJ309" s="139"/>
      <c r="LYK309" s="139"/>
      <c r="LYL309" s="139"/>
      <c r="LYM309" s="139"/>
      <c r="LYN309" s="139"/>
      <c r="LYO309" s="139"/>
      <c r="LYP309" s="139"/>
      <c r="LYQ309" s="139"/>
      <c r="LYR309" s="139"/>
      <c r="LYS309" s="139"/>
      <c r="LYT309" s="139"/>
      <c r="LYU309" s="139"/>
      <c r="LYV309" s="139"/>
      <c r="LYW309" s="139"/>
      <c r="LYX309" s="139"/>
      <c r="LYY309" s="139"/>
      <c r="LYZ309" s="139"/>
      <c r="LZA309" s="139"/>
      <c r="LZB309" s="139"/>
      <c r="LZC309" s="139"/>
      <c r="LZD309" s="139"/>
      <c r="LZE309" s="139"/>
      <c r="LZF309" s="139"/>
      <c r="LZG309" s="139"/>
      <c r="LZH309" s="139"/>
      <c r="LZI309" s="139"/>
      <c r="LZJ309" s="139"/>
      <c r="LZK309" s="139"/>
      <c r="LZL309" s="139"/>
      <c r="LZM309" s="139"/>
      <c r="LZN309" s="139"/>
      <c r="LZO309" s="139"/>
      <c r="LZP309" s="139"/>
      <c r="LZQ309" s="139"/>
      <c r="LZR309" s="139"/>
      <c r="LZS309" s="139"/>
      <c r="LZT309" s="139"/>
      <c r="LZU309" s="139"/>
      <c r="LZV309" s="139"/>
      <c r="LZW309" s="139"/>
      <c r="LZX309" s="139"/>
      <c r="LZY309" s="139"/>
      <c r="LZZ309" s="139"/>
      <c r="MAA309" s="139"/>
      <c r="MAB309" s="139"/>
      <c r="MAC309" s="139"/>
      <c r="MAD309" s="139"/>
      <c r="MAE309" s="139"/>
      <c r="MAF309" s="139"/>
      <c r="MAG309" s="139"/>
      <c r="MAH309" s="139"/>
      <c r="MAI309" s="139"/>
      <c r="MAJ309" s="139"/>
      <c r="MAK309" s="139"/>
      <c r="MAL309" s="139"/>
      <c r="MAM309" s="139"/>
      <c r="MAN309" s="139"/>
      <c r="MAO309" s="139"/>
      <c r="MAP309" s="139"/>
      <c r="MAQ309" s="139"/>
      <c r="MAR309" s="139"/>
      <c r="MAS309" s="139"/>
      <c r="MAT309" s="139"/>
      <c r="MAU309" s="139"/>
      <c r="MAV309" s="139"/>
      <c r="MAW309" s="139"/>
      <c r="MAX309" s="139"/>
      <c r="MAY309" s="139"/>
      <c r="MAZ309" s="139"/>
      <c r="MBA309" s="139"/>
      <c r="MBB309" s="139"/>
      <c r="MBC309" s="139"/>
      <c r="MBD309" s="139"/>
      <c r="MBE309" s="139"/>
      <c r="MBF309" s="139"/>
      <c r="MBG309" s="139"/>
      <c r="MBH309" s="139"/>
      <c r="MBI309" s="139"/>
      <c r="MBJ309" s="139"/>
      <c r="MBK309" s="139"/>
      <c r="MBL309" s="139"/>
      <c r="MBM309" s="139"/>
      <c r="MBN309" s="139"/>
      <c r="MBO309" s="139"/>
      <c r="MBP309" s="139"/>
      <c r="MBQ309" s="139"/>
      <c r="MBR309" s="139"/>
      <c r="MBS309" s="139"/>
      <c r="MBT309" s="139"/>
      <c r="MBU309" s="139"/>
      <c r="MBV309" s="139"/>
      <c r="MBW309" s="139"/>
      <c r="MBX309" s="139"/>
      <c r="MBY309" s="139"/>
      <c r="MBZ309" s="139"/>
      <c r="MCA309" s="139"/>
      <c r="MCB309" s="139"/>
      <c r="MCC309" s="139"/>
      <c r="MCD309" s="139"/>
      <c r="MCE309" s="139"/>
      <c r="MCF309" s="139"/>
      <c r="MCG309" s="139"/>
      <c r="MCH309" s="139"/>
      <c r="MCI309" s="139"/>
      <c r="MCJ309" s="139"/>
      <c r="MCK309" s="139"/>
      <c r="MCL309" s="139"/>
      <c r="MCM309" s="139"/>
      <c r="MCN309" s="139"/>
      <c r="MCO309" s="139"/>
      <c r="MCP309" s="139"/>
      <c r="MCQ309" s="139"/>
      <c r="MCR309" s="139"/>
      <c r="MCS309" s="139"/>
      <c r="MCT309" s="139"/>
      <c r="MCU309" s="139"/>
      <c r="MCV309" s="139"/>
      <c r="MCW309" s="139"/>
      <c r="MCX309" s="139"/>
      <c r="MCY309" s="139"/>
      <c r="MCZ309" s="139"/>
      <c r="MDA309" s="139"/>
      <c r="MDB309" s="139"/>
      <c r="MDC309" s="139"/>
      <c r="MDD309" s="139"/>
      <c r="MDE309" s="139"/>
      <c r="MDF309" s="139"/>
      <c r="MDG309" s="139"/>
      <c r="MDH309" s="139"/>
      <c r="MDI309" s="139"/>
      <c r="MDJ309" s="139"/>
      <c r="MDK309" s="139"/>
      <c r="MDL309" s="139"/>
      <c r="MDM309" s="139"/>
      <c r="MDN309" s="139"/>
      <c r="MDO309" s="139"/>
      <c r="MDP309" s="139"/>
      <c r="MDQ309" s="139"/>
      <c r="MDR309" s="139"/>
      <c r="MDS309" s="139"/>
      <c r="MDT309" s="139"/>
      <c r="MDU309" s="139"/>
      <c r="MDV309" s="139"/>
      <c r="MDW309" s="139"/>
      <c r="MDX309" s="139"/>
      <c r="MDY309" s="139"/>
      <c r="MDZ309" s="139"/>
      <c r="MEA309" s="139"/>
      <c r="MEB309" s="139"/>
      <c r="MEC309" s="139"/>
      <c r="MED309" s="139"/>
      <c r="MEE309" s="139"/>
      <c r="MEF309" s="139"/>
      <c r="MEG309" s="139"/>
      <c r="MEH309" s="139"/>
      <c r="MEI309" s="139"/>
      <c r="MEJ309" s="139"/>
      <c r="MEK309" s="139"/>
      <c r="MEL309" s="139"/>
      <c r="MEM309" s="139"/>
      <c r="MEN309" s="139"/>
      <c r="MEO309" s="139"/>
      <c r="MEP309" s="139"/>
      <c r="MEQ309" s="139"/>
      <c r="MER309" s="139"/>
      <c r="MES309" s="139"/>
      <c r="MET309" s="139"/>
      <c r="MEU309" s="139"/>
      <c r="MEV309" s="139"/>
      <c r="MEW309" s="139"/>
      <c r="MEX309" s="139"/>
      <c r="MEY309" s="139"/>
      <c r="MEZ309" s="139"/>
      <c r="MFA309" s="139"/>
      <c r="MFB309" s="139"/>
      <c r="MFC309" s="139"/>
      <c r="MFD309" s="139"/>
      <c r="MFE309" s="139"/>
      <c r="MFF309" s="139"/>
      <c r="MFG309" s="139"/>
      <c r="MFH309" s="139"/>
      <c r="MFI309" s="139"/>
      <c r="MFJ309" s="139"/>
      <c r="MFK309" s="139"/>
      <c r="MFL309" s="139"/>
      <c r="MFM309" s="139"/>
      <c r="MFN309" s="139"/>
      <c r="MFO309" s="139"/>
      <c r="MFP309" s="139"/>
      <c r="MFQ309" s="139"/>
      <c r="MFR309" s="139"/>
      <c r="MFS309" s="139"/>
      <c r="MFT309" s="139"/>
      <c r="MFU309" s="139"/>
      <c r="MFV309" s="139"/>
      <c r="MFW309" s="139"/>
      <c r="MFX309" s="139"/>
      <c r="MFY309" s="139"/>
      <c r="MFZ309" s="139"/>
      <c r="MGA309" s="139"/>
      <c r="MGB309" s="139"/>
      <c r="MGC309" s="139"/>
      <c r="MGD309" s="139"/>
      <c r="MGE309" s="139"/>
      <c r="MGF309" s="139"/>
      <c r="MGG309" s="139"/>
      <c r="MGH309" s="139"/>
      <c r="MGI309" s="139"/>
      <c r="MGJ309" s="139"/>
      <c r="MGK309" s="139"/>
      <c r="MGL309" s="139"/>
      <c r="MGM309" s="139"/>
      <c r="MGN309" s="139"/>
      <c r="MGO309" s="139"/>
      <c r="MGP309" s="139"/>
      <c r="MGQ309" s="139"/>
      <c r="MGR309" s="139"/>
      <c r="MGS309" s="139"/>
      <c r="MGT309" s="139"/>
      <c r="MGU309" s="139"/>
      <c r="MGV309" s="139"/>
      <c r="MGW309" s="139"/>
      <c r="MGX309" s="139"/>
      <c r="MGY309" s="139"/>
      <c r="MGZ309" s="139"/>
      <c r="MHA309" s="139"/>
      <c r="MHB309" s="139"/>
      <c r="MHC309" s="139"/>
      <c r="MHD309" s="139"/>
      <c r="MHE309" s="139"/>
      <c r="MHF309" s="139"/>
      <c r="MHG309" s="139"/>
      <c r="MHH309" s="139"/>
      <c r="MHI309" s="139"/>
      <c r="MHJ309" s="139"/>
      <c r="MHK309" s="139"/>
      <c r="MHL309" s="139"/>
      <c r="MHM309" s="139"/>
      <c r="MHN309" s="139"/>
      <c r="MHO309" s="139"/>
      <c r="MHP309" s="139"/>
      <c r="MHQ309" s="139"/>
      <c r="MHR309" s="139"/>
      <c r="MHS309" s="139"/>
      <c r="MHT309" s="139"/>
      <c r="MHU309" s="139"/>
      <c r="MHV309" s="139"/>
      <c r="MHW309" s="139"/>
      <c r="MHX309" s="139"/>
      <c r="MHY309" s="139"/>
      <c r="MHZ309" s="139"/>
      <c r="MIA309" s="139"/>
      <c r="MIB309" s="139"/>
      <c r="MIC309" s="139"/>
      <c r="MID309" s="139"/>
      <c r="MIE309" s="139"/>
      <c r="MIF309" s="139"/>
      <c r="MIG309" s="139"/>
      <c r="MIH309" s="139"/>
      <c r="MII309" s="139"/>
      <c r="MIJ309" s="139"/>
      <c r="MIK309" s="139"/>
      <c r="MIL309" s="139"/>
      <c r="MIM309" s="139"/>
      <c r="MIN309" s="139"/>
      <c r="MIO309" s="139"/>
      <c r="MIP309" s="139"/>
      <c r="MIQ309" s="139"/>
      <c r="MIR309" s="139"/>
      <c r="MIS309" s="139"/>
      <c r="MIT309" s="139"/>
      <c r="MIU309" s="139"/>
      <c r="MIV309" s="139"/>
      <c r="MIW309" s="139"/>
      <c r="MIX309" s="139"/>
      <c r="MIY309" s="139"/>
      <c r="MIZ309" s="139"/>
      <c r="MJA309" s="139"/>
      <c r="MJB309" s="139"/>
      <c r="MJC309" s="139"/>
      <c r="MJD309" s="139"/>
      <c r="MJE309" s="139"/>
      <c r="MJF309" s="139"/>
      <c r="MJG309" s="139"/>
      <c r="MJH309" s="139"/>
      <c r="MJI309" s="139"/>
      <c r="MJJ309" s="139"/>
      <c r="MJK309" s="139"/>
      <c r="MJL309" s="139"/>
      <c r="MJM309" s="139"/>
      <c r="MJN309" s="139"/>
      <c r="MJO309" s="139"/>
      <c r="MJP309" s="139"/>
      <c r="MJQ309" s="139"/>
      <c r="MJR309" s="139"/>
      <c r="MJS309" s="139"/>
      <c r="MJT309" s="139"/>
      <c r="MJU309" s="139"/>
      <c r="MJV309" s="139"/>
      <c r="MJW309" s="139"/>
      <c r="MJX309" s="139"/>
      <c r="MJY309" s="139"/>
      <c r="MJZ309" s="139"/>
      <c r="MKA309" s="139"/>
      <c r="MKB309" s="139"/>
      <c r="MKC309" s="139"/>
      <c r="MKD309" s="139"/>
      <c r="MKE309" s="139"/>
      <c r="MKF309" s="139"/>
      <c r="MKG309" s="139"/>
      <c r="MKH309" s="139"/>
      <c r="MKI309" s="139"/>
      <c r="MKJ309" s="139"/>
      <c r="MKK309" s="139"/>
      <c r="MKL309" s="139"/>
      <c r="MKM309" s="139"/>
      <c r="MKN309" s="139"/>
      <c r="MKO309" s="139"/>
      <c r="MKP309" s="139"/>
      <c r="MKQ309" s="139"/>
      <c r="MKR309" s="139"/>
      <c r="MKS309" s="139"/>
      <c r="MKT309" s="139"/>
      <c r="MKU309" s="139"/>
      <c r="MKV309" s="139"/>
      <c r="MKW309" s="139"/>
      <c r="MKX309" s="139"/>
      <c r="MKY309" s="139"/>
      <c r="MKZ309" s="139"/>
      <c r="MLA309" s="139"/>
      <c r="MLB309" s="139"/>
      <c r="MLC309" s="139"/>
      <c r="MLD309" s="139"/>
      <c r="MLE309" s="139"/>
      <c r="MLF309" s="139"/>
      <c r="MLG309" s="139"/>
      <c r="MLH309" s="139"/>
      <c r="MLI309" s="139"/>
      <c r="MLJ309" s="139"/>
      <c r="MLK309" s="139"/>
      <c r="MLL309" s="139"/>
      <c r="MLM309" s="139"/>
      <c r="MLN309" s="139"/>
      <c r="MLO309" s="139"/>
      <c r="MLP309" s="139"/>
      <c r="MLQ309" s="139"/>
      <c r="MLR309" s="139"/>
      <c r="MLS309" s="139"/>
      <c r="MLT309" s="139"/>
      <c r="MLU309" s="139"/>
      <c r="MLV309" s="139"/>
      <c r="MLW309" s="139"/>
      <c r="MLX309" s="139"/>
      <c r="MLY309" s="139"/>
      <c r="MLZ309" s="139"/>
      <c r="MMA309" s="139"/>
      <c r="MMB309" s="139"/>
      <c r="MMC309" s="139"/>
      <c r="MMD309" s="139"/>
      <c r="MME309" s="139"/>
      <c r="MMF309" s="139"/>
      <c r="MMG309" s="139"/>
      <c r="MMH309" s="139"/>
      <c r="MMI309" s="139"/>
      <c r="MMJ309" s="139"/>
      <c r="MMK309" s="139"/>
      <c r="MML309" s="139"/>
      <c r="MMM309" s="139"/>
      <c r="MMN309" s="139"/>
      <c r="MMO309" s="139"/>
      <c r="MMP309" s="139"/>
      <c r="MMQ309" s="139"/>
      <c r="MMR309" s="139"/>
      <c r="MMS309" s="139"/>
      <c r="MMT309" s="139"/>
      <c r="MMU309" s="139"/>
      <c r="MMV309" s="139"/>
      <c r="MMW309" s="139"/>
      <c r="MMX309" s="139"/>
      <c r="MMY309" s="139"/>
      <c r="MMZ309" s="139"/>
      <c r="MNA309" s="139"/>
      <c r="MNB309" s="139"/>
      <c r="MNC309" s="139"/>
      <c r="MND309" s="139"/>
      <c r="MNE309" s="139"/>
      <c r="MNF309" s="139"/>
      <c r="MNG309" s="139"/>
      <c r="MNH309" s="139"/>
      <c r="MNI309" s="139"/>
      <c r="MNJ309" s="139"/>
      <c r="MNK309" s="139"/>
      <c r="MNL309" s="139"/>
      <c r="MNM309" s="139"/>
      <c r="MNN309" s="139"/>
      <c r="MNO309" s="139"/>
      <c r="MNP309" s="139"/>
      <c r="MNQ309" s="139"/>
      <c r="MNR309" s="139"/>
      <c r="MNS309" s="139"/>
      <c r="MNT309" s="139"/>
      <c r="MNU309" s="139"/>
      <c r="MNV309" s="139"/>
      <c r="MNW309" s="139"/>
      <c r="MNX309" s="139"/>
      <c r="MNY309" s="139"/>
      <c r="MNZ309" s="139"/>
      <c r="MOA309" s="139"/>
      <c r="MOB309" s="139"/>
      <c r="MOC309" s="139"/>
      <c r="MOD309" s="139"/>
      <c r="MOE309" s="139"/>
      <c r="MOF309" s="139"/>
      <c r="MOG309" s="139"/>
      <c r="MOH309" s="139"/>
      <c r="MOI309" s="139"/>
      <c r="MOJ309" s="139"/>
      <c r="MOK309" s="139"/>
      <c r="MOL309" s="139"/>
      <c r="MOM309" s="139"/>
      <c r="MON309" s="139"/>
      <c r="MOO309" s="139"/>
      <c r="MOP309" s="139"/>
      <c r="MOQ309" s="139"/>
      <c r="MOR309" s="139"/>
      <c r="MOS309" s="139"/>
      <c r="MOT309" s="139"/>
      <c r="MOU309" s="139"/>
      <c r="MOV309" s="139"/>
      <c r="MOW309" s="139"/>
      <c r="MOX309" s="139"/>
      <c r="MOY309" s="139"/>
      <c r="MOZ309" s="139"/>
      <c r="MPA309" s="139"/>
      <c r="MPB309" s="139"/>
      <c r="MPC309" s="139"/>
      <c r="MPD309" s="139"/>
      <c r="MPE309" s="139"/>
      <c r="MPF309" s="139"/>
      <c r="MPG309" s="139"/>
      <c r="MPH309" s="139"/>
      <c r="MPI309" s="139"/>
      <c r="MPJ309" s="139"/>
      <c r="MPK309" s="139"/>
      <c r="MPL309" s="139"/>
      <c r="MPM309" s="139"/>
      <c r="MPN309" s="139"/>
      <c r="MPO309" s="139"/>
      <c r="MPP309" s="139"/>
      <c r="MPQ309" s="139"/>
      <c r="MPR309" s="139"/>
      <c r="MPS309" s="139"/>
      <c r="MPT309" s="139"/>
      <c r="MPU309" s="139"/>
      <c r="MPV309" s="139"/>
      <c r="MPW309" s="139"/>
      <c r="MPX309" s="139"/>
      <c r="MPY309" s="139"/>
      <c r="MPZ309" s="139"/>
      <c r="MQA309" s="139"/>
      <c r="MQB309" s="139"/>
      <c r="MQC309" s="139"/>
      <c r="MQD309" s="139"/>
      <c r="MQE309" s="139"/>
      <c r="MQF309" s="139"/>
      <c r="MQG309" s="139"/>
      <c r="MQH309" s="139"/>
      <c r="MQI309" s="139"/>
      <c r="MQJ309" s="139"/>
      <c r="MQK309" s="139"/>
      <c r="MQL309" s="139"/>
      <c r="MQM309" s="139"/>
      <c r="MQN309" s="139"/>
      <c r="MQO309" s="139"/>
      <c r="MQP309" s="139"/>
      <c r="MQQ309" s="139"/>
      <c r="MQR309" s="139"/>
      <c r="MQS309" s="139"/>
      <c r="MQT309" s="139"/>
      <c r="MQU309" s="139"/>
      <c r="MQV309" s="139"/>
      <c r="MQW309" s="139"/>
      <c r="MQX309" s="139"/>
      <c r="MQY309" s="139"/>
      <c r="MQZ309" s="139"/>
      <c r="MRA309" s="139"/>
      <c r="MRB309" s="139"/>
      <c r="MRC309" s="139"/>
      <c r="MRD309" s="139"/>
      <c r="MRE309" s="139"/>
      <c r="MRF309" s="139"/>
      <c r="MRG309" s="139"/>
      <c r="MRH309" s="139"/>
      <c r="MRI309" s="139"/>
      <c r="MRJ309" s="139"/>
      <c r="MRK309" s="139"/>
      <c r="MRL309" s="139"/>
      <c r="MRM309" s="139"/>
      <c r="MRN309" s="139"/>
      <c r="MRO309" s="139"/>
      <c r="MRP309" s="139"/>
      <c r="MRQ309" s="139"/>
      <c r="MRR309" s="139"/>
      <c r="MRS309" s="139"/>
      <c r="MRT309" s="139"/>
      <c r="MRU309" s="139"/>
      <c r="MRV309" s="139"/>
      <c r="MRW309" s="139"/>
      <c r="MRX309" s="139"/>
      <c r="MRY309" s="139"/>
      <c r="MRZ309" s="139"/>
      <c r="MSA309" s="139"/>
      <c r="MSB309" s="139"/>
      <c r="MSC309" s="139"/>
      <c r="MSD309" s="139"/>
      <c r="MSE309" s="139"/>
      <c r="MSF309" s="139"/>
      <c r="MSG309" s="139"/>
      <c r="MSH309" s="139"/>
      <c r="MSI309" s="139"/>
      <c r="MSJ309" s="139"/>
      <c r="MSK309" s="139"/>
      <c r="MSL309" s="139"/>
      <c r="MSM309" s="139"/>
      <c r="MSN309" s="139"/>
      <c r="MSO309" s="139"/>
      <c r="MSP309" s="139"/>
      <c r="MSQ309" s="139"/>
      <c r="MSR309" s="139"/>
      <c r="MSS309" s="139"/>
      <c r="MST309" s="139"/>
      <c r="MSU309" s="139"/>
      <c r="MSV309" s="139"/>
      <c r="MSW309" s="139"/>
      <c r="MSX309" s="139"/>
      <c r="MSY309" s="139"/>
      <c r="MSZ309" s="139"/>
      <c r="MTA309" s="139"/>
      <c r="MTB309" s="139"/>
      <c r="MTC309" s="139"/>
      <c r="MTD309" s="139"/>
      <c r="MTE309" s="139"/>
      <c r="MTF309" s="139"/>
      <c r="MTG309" s="139"/>
      <c r="MTH309" s="139"/>
      <c r="MTI309" s="139"/>
      <c r="MTJ309" s="139"/>
      <c r="MTK309" s="139"/>
      <c r="MTL309" s="139"/>
      <c r="MTM309" s="139"/>
      <c r="MTN309" s="139"/>
      <c r="MTO309" s="139"/>
      <c r="MTP309" s="139"/>
      <c r="MTQ309" s="139"/>
      <c r="MTR309" s="139"/>
      <c r="MTS309" s="139"/>
      <c r="MTT309" s="139"/>
      <c r="MTU309" s="139"/>
      <c r="MTV309" s="139"/>
      <c r="MTW309" s="139"/>
      <c r="MTX309" s="139"/>
      <c r="MTY309" s="139"/>
      <c r="MTZ309" s="139"/>
      <c r="MUA309" s="139"/>
      <c r="MUB309" s="139"/>
      <c r="MUC309" s="139"/>
      <c r="MUD309" s="139"/>
      <c r="MUE309" s="139"/>
      <c r="MUF309" s="139"/>
      <c r="MUG309" s="139"/>
      <c r="MUH309" s="139"/>
      <c r="MUI309" s="139"/>
      <c r="MUJ309" s="139"/>
      <c r="MUK309" s="139"/>
      <c r="MUL309" s="139"/>
      <c r="MUM309" s="139"/>
      <c r="MUN309" s="139"/>
      <c r="MUO309" s="139"/>
      <c r="MUP309" s="139"/>
      <c r="MUQ309" s="139"/>
      <c r="MUR309" s="139"/>
      <c r="MUS309" s="139"/>
      <c r="MUT309" s="139"/>
      <c r="MUU309" s="139"/>
      <c r="MUV309" s="139"/>
      <c r="MUW309" s="139"/>
      <c r="MUX309" s="139"/>
      <c r="MUY309" s="139"/>
      <c r="MUZ309" s="139"/>
      <c r="MVA309" s="139"/>
      <c r="MVB309" s="139"/>
      <c r="MVC309" s="139"/>
      <c r="MVD309" s="139"/>
      <c r="MVE309" s="139"/>
      <c r="MVF309" s="139"/>
      <c r="MVG309" s="139"/>
      <c r="MVH309" s="139"/>
      <c r="MVI309" s="139"/>
      <c r="MVJ309" s="139"/>
      <c r="MVK309" s="139"/>
      <c r="MVL309" s="139"/>
      <c r="MVM309" s="139"/>
      <c r="MVN309" s="139"/>
      <c r="MVO309" s="139"/>
      <c r="MVP309" s="139"/>
      <c r="MVQ309" s="139"/>
      <c r="MVR309" s="139"/>
      <c r="MVS309" s="139"/>
      <c r="MVT309" s="139"/>
      <c r="MVU309" s="139"/>
      <c r="MVV309" s="139"/>
      <c r="MVW309" s="139"/>
      <c r="MVX309" s="139"/>
      <c r="MVY309" s="139"/>
      <c r="MVZ309" s="139"/>
      <c r="MWA309" s="139"/>
      <c r="MWB309" s="139"/>
      <c r="MWC309" s="139"/>
      <c r="MWD309" s="139"/>
      <c r="MWE309" s="139"/>
      <c r="MWF309" s="139"/>
      <c r="MWG309" s="139"/>
      <c r="MWH309" s="139"/>
      <c r="MWI309" s="139"/>
      <c r="MWJ309" s="139"/>
      <c r="MWK309" s="139"/>
      <c r="MWL309" s="139"/>
      <c r="MWM309" s="139"/>
      <c r="MWN309" s="139"/>
      <c r="MWO309" s="139"/>
      <c r="MWP309" s="139"/>
      <c r="MWQ309" s="139"/>
      <c r="MWR309" s="139"/>
      <c r="MWS309" s="139"/>
      <c r="MWT309" s="139"/>
      <c r="MWU309" s="139"/>
      <c r="MWV309" s="139"/>
      <c r="MWW309" s="139"/>
      <c r="MWX309" s="139"/>
      <c r="MWY309" s="139"/>
      <c r="MWZ309" s="139"/>
      <c r="MXA309" s="139"/>
      <c r="MXB309" s="139"/>
      <c r="MXC309" s="139"/>
      <c r="MXD309" s="139"/>
      <c r="MXE309" s="139"/>
      <c r="MXF309" s="139"/>
      <c r="MXG309" s="139"/>
      <c r="MXH309" s="139"/>
      <c r="MXI309" s="139"/>
      <c r="MXJ309" s="139"/>
      <c r="MXK309" s="139"/>
      <c r="MXL309" s="139"/>
      <c r="MXM309" s="139"/>
      <c r="MXN309" s="139"/>
      <c r="MXO309" s="139"/>
      <c r="MXP309" s="139"/>
      <c r="MXQ309" s="139"/>
      <c r="MXR309" s="139"/>
      <c r="MXS309" s="139"/>
      <c r="MXT309" s="139"/>
      <c r="MXU309" s="139"/>
      <c r="MXV309" s="139"/>
      <c r="MXW309" s="139"/>
      <c r="MXX309" s="139"/>
      <c r="MXY309" s="139"/>
      <c r="MXZ309" s="139"/>
      <c r="MYA309" s="139"/>
      <c r="MYB309" s="139"/>
      <c r="MYC309" s="139"/>
      <c r="MYD309" s="139"/>
      <c r="MYE309" s="139"/>
      <c r="MYF309" s="139"/>
      <c r="MYG309" s="139"/>
      <c r="MYH309" s="139"/>
      <c r="MYI309" s="139"/>
      <c r="MYJ309" s="139"/>
      <c r="MYK309" s="139"/>
      <c r="MYL309" s="139"/>
      <c r="MYM309" s="139"/>
      <c r="MYN309" s="139"/>
      <c r="MYO309" s="139"/>
      <c r="MYP309" s="139"/>
      <c r="MYQ309" s="139"/>
      <c r="MYR309" s="139"/>
      <c r="MYS309" s="139"/>
      <c r="MYT309" s="139"/>
      <c r="MYU309" s="139"/>
      <c r="MYV309" s="139"/>
      <c r="MYW309" s="139"/>
      <c r="MYX309" s="139"/>
      <c r="MYY309" s="139"/>
      <c r="MYZ309" s="139"/>
      <c r="MZA309" s="139"/>
      <c r="MZB309" s="139"/>
      <c r="MZC309" s="139"/>
      <c r="MZD309" s="139"/>
      <c r="MZE309" s="139"/>
      <c r="MZF309" s="139"/>
      <c r="MZG309" s="139"/>
      <c r="MZH309" s="139"/>
      <c r="MZI309" s="139"/>
      <c r="MZJ309" s="139"/>
      <c r="MZK309" s="139"/>
      <c r="MZL309" s="139"/>
      <c r="MZM309" s="139"/>
      <c r="MZN309" s="139"/>
      <c r="MZO309" s="139"/>
      <c r="MZP309" s="139"/>
      <c r="MZQ309" s="139"/>
      <c r="MZR309" s="139"/>
      <c r="MZS309" s="139"/>
      <c r="MZT309" s="139"/>
      <c r="MZU309" s="139"/>
      <c r="MZV309" s="139"/>
      <c r="MZW309" s="139"/>
      <c r="MZX309" s="139"/>
      <c r="MZY309" s="139"/>
      <c r="MZZ309" s="139"/>
      <c r="NAA309" s="139"/>
      <c r="NAB309" s="139"/>
      <c r="NAC309" s="139"/>
      <c r="NAD309" s="139"/>
      <c r="NAE309" s="139"/>
      <c r="NAF309" s="139"/>
      <c r="NAG309" s="139"/>
      <c r="NAH309" s="139"/>
      <c r="NAI309" s="139"/>
      <c r="NAJ309" s="139"/>
      <c r="NAK309" s="139"/>
      <c r="NAL309" s="139"/>
      <c r="NAM309" s="139"/>
      <c r="NAN309" s="139"/>
      <c r="NAO309" s="139"/>
      <c r="NAP309" s="139"/>
      <c r="NAQ309" s="139"/>
      <c r="NAR309" s="139"/>
      <c r="NAS309" s="139"/>
      <c r="NAT309" s="139"/>
      <c r="NAU309" s="139"/>
      <c r="NAV309" s="139"/>
      <c r="NAW309" s="139"/>
      <c r="NAX309" s="139"/>
      <c r="NAY309" s="139"/>
      <c r="NAZ309" s="139"/>
      <c r="NBA309" s="139"/>
      <c r="NBB309" s="139"/>
      <c r="NBC309" s="139"/>
      <c r="NBD309" s="139"/>
      <c r="NBE309" s="139"/>
      <c r="NBF309" s="139"/>
      <c r="NBG309" s="139"/>
      <c r="NBH309" s="139"/>
      <c r="NBI309" s="139"/>
      <c r="NBJ309" s="139"/>
      <c r="NBK309" s="139"/>
      <c r="NBL309" s="139"/>
      <c r="NBM309" s="139"/>
      <c r="NBN309" s="139"/>
      <c r="NBO309" s="139"/>
      <c r="NBP309" s="139"/>
      <c r="NBQ309" s="139"/>
      <c r="NBR309" s="139"/>
      <c r="NBS309" s="139"/>
      <c r="NBT309" s="139"/>
      <c r="NBU309" s="139"/>
      <c r="NBV309" s="139"/>
      <c r="NBW309" s="139"/>
      <c r="NBX309" s="139"/>
      <c r="NBY309" s="139"/>
      <c r="NBZ309" s="139"/>
      <c r="NCA309" s="139"/>
      <c r="NCB309" s="139"/>
      <c r="NCC309" s="139"/>
      <c r="NCD309" s="139"/>
      <c r="NCE309" s="139"/>
      <c r="NCF309" s="139"/>
      <c r="NCG309" s="139"/>
      <c r="NCH309" s="139"/>
      <c r="NCI309" s="139"/>
      <c r="NCJ309" s="139"/>
      <c r="NCK309" s="139"/>
      <c r="NCL309" s="139"/>
      <c r="NCM309" s="139"/>
      <c r="NCN309" s="139"/>
      <c r="NCO309" s="139"/>
      <c r="NCP309" s="139"/>
      <c r="NCQ309" s="139"/>
      <c r="NCR309" s="139"/>
      <c r="NCS309" s="139"/>
      <c r="NCT309" s="139"/>
      <c r="NCU309" s="139"/>
      <c r="NCV309" s="139"/>
      <c r="NCW309" s="139"/>
      <c r="NCX309" s="139"/>
      <c r="NCY309" s="139"/>
      <c r="NCZ309" s="139"/>
      <c r="NDA309" s="139"/>
      <c r="NDB309" s="139"/>
      <c r="NDC309" s="139"/>
      <c r="NDD309" s="139"/>
      <c r="NDE309" s="139"/>
      <c r="NDF309" s="139"/>
      <c r="NDG309" s="139"/>
      <c r="NDH309" s="139"/>
      <c r="NDI309" s="139"/>
      <c r="NDJ309" s="139"/>
      <c r="NDK309" s="139"/>
      <c r="NDL309" s="139"/>
      <c r="NDM309" s="139"/>
      <c r="NDN309" s="139"/>
      <c r="NDO309" s="139"/>
      <c r="NDP309" s="139"/>
      <c r="NDQ309" s="139"/>
      <c r="NDR309" s="139"/>
      <c r="NDS309" s="139"/>
      <c r="NDT309" s="139"/>
      <c r="NDU309" s="139"/>
      <c r="NDV309" s="139"/>
      <c r="NDW309" s="139"/>
      <c r="NDX309" s="139"/>
      <c r="NDY309" s="139"/>
      <c r="NDZ309" s="139"/>
      <c r="NEA309" s="139"/>
      <c r="NEB309" s="139"/>
      <c r="NEC309" s="139"/>
      <c r="NED309" s="139"/>
      <c r="NEE309" s="139"/>
      <c r="NEF309" s="139"/>
      <c r="NEG309" s="139"/>
      <c r="NEH309" s="139"/>
      <c r="NEI309" s="139"/>
      <c r="NEJ309" s="139"/>
      <c r="NEK309" s="139"/>
      <c r="NEL309" s="139"/>
      <c r="NEM309" s="139"/>
      <c r="NEN309" s="139"/>
      <c r="NEO309" s="139"/>
      <c r="NEP309" s="139"/>
      <c r="NEQ309" s="139"/>
      <c r="NER309" s="139"/>
      <c r="NES309" s="139"/>
      <c r="NET309" s="139"/>
      <c r="NEU309" s="139"/>
      <c r="NEV309" s="139"/>
      <c r="NEW309" s="139"/>
      <c r="NEX309" s="139"/>
      <c r="NEY309" s="139"/>
      <c r="NEZ309" s="139"/>
      <c r="NFA309" s="139"/>
      <c r="NFB309" s="139"/>
      <c r="NFC309" s="139"/>
      <c r="NFD309" s="139"/>
      <c r="NFE309" s="139"/>
      <c r="NFF309" s="139"/>
      <c r="NFG309" s="139"/>
      <c r="NFH309" s="139"/>
      <c r="NFI309" s="139"/>
      <c r="NFJ309" s="139"/>
      <c r="NFK309" s="139"/>
      <c r="NFL309" s="139"/>
      <c r="NFM309" s="139"/>
      <c r="NFN309" s="139"/>
      <c r="NFO309" s="139"/>
      <c r="NFP309" s="139"/>
      <c r="NFQ309" s="139"/>
      <c r="NFR309" s="139"/>
      <c r="NFS309" s="139"/>
      <c r="NFT309" s="139"/>
      <c r="NFU309" s="139"/>
      <c r="NFV309" s="139"/>
      <c r="NFW309" s="139"/>
      <c r="NFX309" s="139"/>
      <c r="NFY309" s="139"/>
      <c r="NFZ309" s="139"/>
      <c r="NGA309" s="139"/>
      <c r="NGB309" s="139"/>
      <c r="NGC309" s="139"/>
      <c r="NGD309" s="139"/>
      <c r="NGE309" s="139"/>
      <c r="NGF309" s="139"/>
      <c r="NGG309" s="139"/>
      <c r="NGH309" s="139"/>
      <c r="NGI309" s="139"/>
      <c r="NGJ309" s="139"/>
      <c r="NGK309" s="139"/>
      <c r="NGL309" s="139"/>
      <c r="NGM309" s="139"/>
      <c r="NGN309" s="139"/>
      <c r="NGO309" s="139"/>
      <c r="NGP309" s="139"/>
      <c r="NGQ309" s="139"/>
      <c r="NGR309" s="139"/>
      <c r="NGS309" s="139"/>
      <c r="NGT309" s="139"/>
      <c r="NGU309" s="139"/>
      <c r="NGV309" s="139"/>
      <c r="NGW309" s="139"/>
      <c r="NGX309" s="139"/>
      <c r="NGY309" s="139"/>
      <c r="NGZ309" s="139"/>
      <c r="NHA309" s="139"/>
      <c r="NHB309" s="139"/>
      <c r="NHC309" s="139"/>
      <c r="NHD309" s="139"/>
      <c r="NHE309" s="139"/>
      <c r="NHF309" s="139"/>
      <c r="NHG309" s="139"/>
      <c r="NHH309" s="139"/>
      <c r="NHI309" s="139"/>
      <c r="NHJ309" s="139"/>
      <c r="NHK309" s="139"/>
      <c r="NHL309" s="139"/>
      <c r="NHM309" s="139"/>
      <c r="NHN309" s="139"/>
      <c r="NHO309" s="139"/>
      <c r="NHP309" s="139"/>
      <c r="NHQ309" s="139"/>
      <c r="NHR309" s="139"/>
      <c r="NHS309" s="139"/>
      <c r="NHT309" s="139"/>
      <c r="NHU309" s="139"/>
      <c r="NHV309" s="139"/>
      <c r="NHW309" s="139"/>
      <c r="NHX309" s="139"/>
      <c r="NHY309" s="139"/>
      <c r="NHZ309" s="139"/>
      <c r="NIA309" s="139"/>
      <c r="NIB309" s="139"/>
      <c r="NIC309" s="139"/>
      <c r="NID309" s="139"/>
      <c r="NIE309" s="139"/>
      <c r="NIF309" s="139"/>
      <c r="NIG309" s="139"/>
      <c r="NIH309" s="139"/>
      <c r="NII309" s="139"/>
      <c r="NIJ309" s="139"/>
      <c r="NIK309" s="139"/>
      <c r="NIL309" s="139"/>
      <c r="NIM309" s="139"/>
      <c r="NIN309" s="139"/>
      <c r="NIO309" s="139"/>
      <c r="NIP309" s="139"/>
      <c r="NIQ309" s="139"/>
      <c r="NIR309" s="139"/>
      <c r="NIS309" s="139"/>
      <c r="NIT309" s="139"/>
      <c r="NIU309" s="139"/>
      <c r="NIV309" s="139"/>
      <c r="NIW309" s="139"/>
      <c r="NIX309" s="139"/>
      <c r="NIY309" s="139"/>
      <c r="NIZ309" s="139"/>
      <c r="NJA309" s="139"/>
      <c r="NJB309" s="139"/>
      <c r="NJC309" s="139"/>
      <c r="NJD309" s="139"/>
      <c r="NJE309" s="139"/>
      <c r="NJF309" s="139"/>
      <c r="NJG309" s="139"/>
      <c r="NJH309" s="139"/>
      <c r="NJI309" s="139"/>
      <c r="NJJ309" s="139"/>
      <c r="NJK309" s="139"/>
      <c r="NJL309" s="139"/>
      <c r="NJM309" s="139"/>
      <c r="NJN309" s="139"/>
      <c r="NJO309" s="139"/>
      <c r="NJP309" s="139"/>
      <c r="NJQ309" s="139"/>
      <c r="NJR309" s="139"/>
      <c r="NJS309" s="139"/>
      <c r="NJT309" s="139"/>
      <c r="NJU309" s="139"/>
      <c r="NJV309" s="139"/>
      <c r="NJW309" s="139"/>
      <c r="NJX309" s="139"/>
      <c r="NJY309" s="139"/>
      <c r="NJZ309" s="139"/>
      <c r="NKA309" s="139"/>
      <c r="NKB309" s="139"/>
      <c r="NKC309" s="139"/>
      <c r="NKD309" s="139"/>
      <c r="NKE309" s="139"/>
      <c r="NKF309" s="139"/>
      <c r="NKG309" s="139"/>
      <c r="NKH309" s="139"/>
      <c r="NKI309" s="139"/>
      <c r="NKJ309" s="139"/>
      <c r="NKK309" s="139"/>
      <c r="NKL309" s="139"/>
      <c r="NKM309" s="139"/>
      <c r="NKN309" s="139"/>
      <c r="NKO309" s="139"/>
      <c r="NKP309" s="139"/>
      <c r="NKQ309" s="139"/>
      <c r="NKR309" s="139"/>
      <c r="NKS309" s="139"/>
      <c r="NKT309" s="139"/>
      <c r="NKU309" s="139"/>
      <c r="NKV309" s="139"/>
      <c r="NKW309" s="139"/>
      <c r="NKX309" s="139"/>
      <c r="NKY309" s="139"/>
      <c r="NKZ309" s="139"/>
      <c r="NLA309" s="139"/>
      <c r="NLB309" s="139"/>
      <c r="NLC309" s="139"/>
      <c r="NLD309" s="139"/>
      <c r="NLE309" s="139"/>
      <c r="NLF309" s="139"/>
      <c r="NLG309" s="139"/>
      <c r="NLH309" s="139"/>
      <c r="NLI309" s="139"/>
      <c r="NLJ309" s="139"/>
      <c r="NLK309" s="139"/>
      <c r="NLL309" s="139"/>
      <c r="NLM309" s="139"/>
      <c r="NLN309" s="139"/>
      <c r="NLO309" s="139"/>
      <c r="NLP309" s="139"/>
      <c r="NLQ309" s="139"/>
      <c r="NLR309" s="139"/>
      <c r="NLS309" s="139"/>
      <c r="NLT309" s="139"/>
      <c r="NLU309" s="139"/>
      <c r="NLV309" s="139"/>
      <c r="NLW309" s="139"/>
      <c r="NLX309" s="139"/>
      <c r="NLY309" s="139"/>
      <c r="NLZ309" s="139"/>
      <c r="NMA309" s="139"/>
      <c r="NMB309" s="139"/>
      <c r="NMC309" s="139"/>
      <c r="NMD309" s="139"/>
      <c r="NME309" s="139"/>
      <c r="NMF309" s="139"/>
      <c r="NMG309" s="139"/>
      <c r="NMH309" s="139"/>
      <c r="NMI309" s="139"/>
      <c r="NMJ309" s="139"/>
      <c r="NMK309" s="139"/>
      <c r="NML309" s="139"/>
      <c r="NMM309" s="139"/>
      <c r="NMN309" s="139"/>
      <c r="NMO309" s="139"/>
      <c r="NMP309" s="139"/>
      <c r="NMQ309" s="139"/>
      <c r="NMR309" s="139"/>
      <c r="NMS309" s="139"/>
      <c r="NMT309" s="139"/>
      <c r="NMU309" s="139"/>
      <c r="NMV309" s="139"/>
      <c r="NMW309" s="139"/>
      <c r="NMX309" s="139"/>
      <c r="NMY309" s="139"/>
      <c r="NMZ309" s="139"/>
      <c r="NNA309" s="139"/>
      <c r="NNB309" s="139"/>
      <c r="NNC309" s="139"/>
      <c r="NND309" s="139"/>
      <c r="NNE309" s="139"/>
      <c r="NNF309" s="139"/>
      <c r="NNG309" s="139"/>
      <c r="NNH309" s="139"/>
      <c r="NNI309" s="139"/>
      <c r="NNJ309" s="139"/>
      <c r="NNK309" s="139"/>
      <c r="NNL309" s="139"/>
      <c r="NNM309" s="139"/>
      <c r="NNN309" s="139"/>
      <c r="NNO309" s="139"/>
      <c r="NNP309" s="139"/>
      <c r="NNQ309" s="139"/>
      <c r="NNR309" s="139"/>
      <c r="NNS309" s="139"/>
      <c r="NNT309" s="139"/>
      <c r="NNU309" s="139"/>
      <c r="NNV309" s="139"/>
      <c r="NNW309" s="139"/>
      <c r="NNX309" s="139"/>
      <c r="NNY309" s="139"/>
      <c r="NNZ309" s="139"/>
      <c r="NOA309" s="139"/>
      <c r="NOB309" s="139"/>
      <c r="NOC309" s="139"/>
      <c r="NOD309" s="139"/>
      <c r="NOE309" s="139"/>
      <c r="NOF309" s="139"/>
      <c r="NOG309" s="139"/>
      <c r="NOH309" s="139"/>
      <c r="NOI309" s="139"/>
      <c r="NOJ309" s="139"/>
      <c r="NOK309" s="139"/>
      <c r="NOL309" s="139"/>
      <c r="NOM309" s="139"/>
      <c r="NON309" s="139"/>
      <c r="NOO309" s="139"/>
      <c r="NOP309" s="139"/>
      <c r="NOQ309" s="139"/>
      <c r="NOR309" s="139"/>
      <c r="NOS309" s="139"/>
      <c r="NOT309" s="139"/>
      <c r="NOU309" s="139"/>
      <c r="NOV309" s="139"/>
      <c r="NOW309" s="139"/>
      <c r="NOX309" s="139"/>
      <c r="NOY309" s="139"/>
      <c r="NOZ309" s="139"/>
      <c r="NPA309" s="139"/>
      <c r="NPB309" s="139"/>
      <c r="NPC309" s="139"/>
      <c r="NPD309" s="139"/>
      <c r="NPE309" s="139"/>
      <c r="NPF309" s="139"/>
      <c r="NPG309" s="139"/>
      <c r="NPH309" s="139"/>
      <c r="NPI309" s="139"/>
      <c r="NPJ309" s="139"/>
      <c r="NPK309" s="139"/>
      <c r="NPL309" s="139"/>
      <c r="NPM309" s="139"/>
      <c r="NPN309" s="139"/>
      <c r="NPO309" s="139"/>
      <c r="NPP309" s="139"/>
      <c r="NPQ309" s="139"/>
      <c r="NPR309" s="139"/>
      <c r="NPS309" s="139"/>
      <c r="NPT309" s="139"/>
      <c r="NPU309" s="139"/>
      <c r="NPV309" s="139"/>
      <c r="NPW309" s="139"/>
      <c r="NPX309" s="139"/>
      <c r="NPY309" s="139"/>
      <c r="NPZ309" s="139"/>
      <c r="NQA309" s="139"/>
      <c r="NQB309" s="139"/>
      <c r="NQC309" s="139"/>
      <c r="NQD309" s="139"/>
      <c r="NQE309" s="139"/>
      <c r="NQF309" s="139"/>
      <c r="NQG309" s="139"/>
      <c r="NQH309" s="139"/>
      <c r="NQI309" s="139"/>
      <c r="NQJ309" s="139"/>
      <c r="NQK309" s="139"/>
      <c r="NQL309" s="139"/>
      <c r="NQM309" s="139"/>
      <c r="NQN309" s="139"/>
      <c r="NQO309" s="139"/>
      <c r="NQP309" s="139"/>
      <c r="NQQ309" s="139"/>
      <c r="NQR309" s="139"/>
      <c r="NQS309" s="139"/>
      <c r="NQT309" s="139"/>
      <c r="NQU309" s="139"/>
      <c r="NQV309" s="139"/>
      <c r="NQW309" s="139"/>
      <c r="NQX309" s="139"/>
      <c r="NQY309" s="139"/>
      <c r="NQZ309" s="139"/>
      <c r="NRA309" s="139"/>
      <c r="NRB309" s="139"/>
      <c r="NRC309" s="139"/>
      <c r="NRD309" s="139"/>
      <c r="NRE309" s="139"/>
      <c r="NRF309" s="139"/>
      <c r="NRG309" s="139"/>
      <c r="NRH309" s="139"/>
      <c r="NRI309" s="139"/>
      <c r="NRJ309" s="139"/>
      <c r="NRK309" s="139"/>
      <c r="NRL309" s="139"/>
      <c r="NRM309" s="139"/>
      <c r="NRN309" s="139"/>
      <c r="NRO309" s="139"/>
      <c r="NRP309" s="139"/>
      <c r="NRQ309" s="139"/>
      <c r="NRR309" s="139"/>
      <c r="NRS309" s="139"/>
      <c r="NRT309" s="139"/>
      <c r="NRU309" s="139"/>
      <c r="NRV309" s="139"/>
      <c r="NRW309" s="139"/>
      <c r="NRX309" s="139"/>
      <c r="NRY309" s="139"/>
      <c r="NRZ309" s="139"/>
      <c r="NSA309" s="139"/>
      <c r="NSB309" s="139"/>
      <c r="NSC309" s="139"/>
      <c r="NSD309" s="139"/>
      <c r="NSE309" s="139"/>
      <c r="NSF309" s="139"/>
      <c r="NSG309" s="139"/>
      <c r="NSH309" s="139"/>
      <c r="NSI309" s="139"/>
      <c r="NSJ309" s="139"/>
      <c r="NSK309" s="139"/>
      <c r="NSL309" s="139"/>
      <c r="NSM309" s="139"/>
      <c r="NSN309" s="139"/>
      <c r="NSO309" s="139"/>
      <c r="NSP309" s="139"/>
      <c r="NSQ309" s="139"/>
      <c r="NSR309" s="139"/>
      <c r="NSS309" s="139"/>
      <c r="NST309" s="139"/>
      <c r="NSU309" s="139"/>
      <c r="NSV309" s="139"/>
      <c r="NSW309" s="139"/>
      <c r="NSX309" s="139"/>
      <c r="NSY309" s="139"/>
      <c r="NSZ309" s="139"/>
      <c r="NTA309" s="139"/>
      <c r="NTB309" s="139"/>
      <c r="NTC309" s="139"/>
      <c r="NTD309" s="139"/>
      <c r="NTE309" s="139"/>
      <c r="NTF309" s="139"/>
      <c r="NTG309" s="139"/>
      <c r="NTH309" s="139"/>
      <c r="NTI309" s="139"/>
      <c r="NTJ309" s="139"/>
      <c r="NTK309" s="139"/>
      <c r="NTL309" s="139"/>
      <c r="NTM309" s="139"/>
      <c r="NTN309" s="139"/>
      <c r="NTO309" s="139"/>
      <c r="NTP309" s="139"/>
      <c r="NTQ309" s="139"/>
      <c r="NTR309" s="139"/>
      <c r="NTS309" s="139"/>
      <c r="NTT309" s="139"/>
      <c r="NTU309" s="139"/>
      <c r="NTV309" s="139"/>
      <c r="NTW309" s="139"/>
      <c r="NTX309" s="139"/>
      <c r="NTY309" s="139"/>
      <c r="NTZ309" s="139"/>
      <c r="NUA309" s="139"/>
      <c r="NUB309" s="139"/>
      <c r="NUC309" s="139"/>
      <c r="NUD309" s="139"/>
      <c r="NUE309" s="139"/>
      <c r="NUF309" s="139"/>
      <c r="NUG309" s="139"/>
      <c r="NUH309" s="139"/>
      <c r="NUI309" s="139"/>
      <c r="NUJ309" s="139"/>
      <c r="NUK309" s="139"/>
      <c r="NUL309" s="139"/>
      <c r="NUM309" s="139"/>
      <c r="NUN309" s="139"/>
      <c r="NUO309" s="139"/>
      <c r="NUP309" s="139"/>
      <c r="NUQ309" s="139"/>
      <c r="NUR309" s="139"/>
      <c r="NUS309" s="139"/>
      <c r="NUT309" s="139"/>
      <c r="NUU309" s="139"/>
      <c r="NUV309" s="139"/>
      <c r="NUW309" s="139"/>
      <c r="NUX309" s="139"/>
      <c r="NUY309" s="139"/>
      <c r="NUZ309" s="139"/>
      <c r="NVA309" s="139"/>
      <c r="NVB309" s="139"/>
      <c r="NVC309" s="139"/>
      <c r="NVD309" s="139"/>
      <c r="NVE309" s="139"/>
      <c r="NVF309" s="139"/>
      <c r="NVG309" s="139"/>
      <c r="NVH309" s="139"/>
      <c r="NVI309" s="139"/>
      <c r="NVJ309" s="139"/>
      <c r="NVK309" s="139"/>
      <c r="NVL309" s="139"/>
      <c r="NVM309" s="139"/>
      <c r="NVN309" s="139"/>
      <c r="NVO309" s="139"/>
      <c r="NVP309" s="139"/>
      <c r="NVQ309" s="139"/>
      <c r="NVR309" s="139"/>
      <c r="NVS309" s="139"/>
      <c r="NVT309" s="139"/>
      <c r="NVU309" s="139"/>
      <c r="NVV309" s="139"/>
      <c r="NVW309" s="139"/>
      <c r="NVX309" s="139"/>
      <c r="NVY309" s="139"/>
      <c r="NVZ309" s="139"/>
      <c r="NWA309" s="139"/>
      <c r="NWB309" s="139"/>
      <c r="NWC309" s="139"/>
      <c r="NWD309" s="139"/>
      <c r="NWE309" s="139"/>
      <c r="NWF309" s="139"/>
      <c r="NWG309" s="139"/>
      <c r="NWH309" s="139"/>
      <c r="NWI309" s="139"/>
      <c r="NWJ309" s="139"/>
      <c r="NWK309" s="139"/>
      <c r="NWL309" s="139"/>
      <c r="NWM309" s="139"/>
      <c r="NWN309" s="139"/>
      <c r="NWO309" s="139"/>
      <c r="NWP309" s="139"/>
      <c r="NWQ309" s="139"/>
      <c r="NWR309" s="139"/>
      <c r="NWS309" s="139"/>
      <c r="NWT309" s="139"/>
      <c r="NWU309" s="139"/>
      <c r="NWV309" s="139"/>
      <c r="NWW309" s="139"/>
      <c r="NWX309" s="139"/>
      <c r="NWY309" s="139"/>
      <c r="NWZ309" s="139"/>
      <c r="NXA309" s="139"/>
      <c r="NXB309" s="139"/>
      <c r="NXC309" s="139"/>
      <c r="NXD309" s="139"/>
      <c r="NXE309" s="139"/>
      <c r="NXF309" s="139"/>
      <c r="NXG309" s="139"/>
      <c r="NXH309" s="139"/>
      <c r="NXI309" s="139"/>
      <c r="NXJ309" s="139"/>
      <c r="NXK309" s="139"/>
      <c r="NXL309" s="139"/>
      <c r="NXM309" s="139"/>
      <c r="NXN309" s="139"/>
      <c r="NXO309" s="139"/>
      <c r="NXP309" s="139"/>
      <c r="NXQ309" s="139"/>
      <c r="NXR309" s="139"/>
      <c r="NXS309" s="139"/>
      <c r="NXT309" s="139"/>
      <c r="NXU309" s="139"/>
      <c r="NXV309" s="139"/>
      <c r="NXW309" s="139"/>
      <c r="NXX309" s="139"/>
      <c r="NXY309" s="139"/>
      <c r="NXZ309" s="139"/>
      <c r="NYA309" s="139"/>
      <c r="NYB309" s="139"/>
      <c r="NYC309" s="139"/>
      <c r="NYD309" s="139"/>
      <c r="NYE309" s="139"/>
      <c r="NYF309" s="139"/>
      <c r="NYG309" s="139"/>
      <c r="NYH309" s="139"/>
      <c r="NYI309" s="139"/>
      <c r="NYJ309" s="139"/>
      <c r="NYK309" s="139"/>
      <c r="NYL309" s="139"/>
      <c r="NYM309" s="139"/>
      <c r="NYN309" s="139"/>
      <c r="NYO309" s="139"/>
      <c r="NYP309" s="139"/>
      <c r="NYQ309" s="139"/>
      <c r="NYR309" s="139"/>
      <c r="NYS309" s="139"/>
      <c r="NYT309" s="139"/>
      <c r="NYU309" s="139"/>
      <c r="NYV309" s="139"/>
      <c r="NYW309" s="139"/>
      <c r="NYX309" s="139"/>
      <c r="NYY309" s="139"/>
      <c r="NYZ309" s="139"/>
      <c r="NZA309" s="139"/>
      <c r="NZB309" s="139"/>
      <c r="NZC309" s="139"/>
      <c r="NZD309" s="139"/>
      <c r="NZE309" s="139"/>
      <c r="NZF309" s="139"/>
      <c r="NZG309" s="139"/>
      <c r="NZH309" s="139"/>
      <c r="NZI309" s="139"/>
      <c r="NZJ309" s="139"/>
      <c r="NZK309" s="139"/>
      <c r="NZL309" s="139"/>
      <c r="NZM309" s="139"/>
      <c r="NZN309" s="139"/>
      <c r="NZO309" s="139"/>
      <c r="NZP309" s="139"/>
      <c r="NZQ309" s="139"/>
      <c r="NZR309" s="139"/>
      <c r="NZS309" s="139"/>
      <c r="NZT309" s="139"/>
      <c r="NZU309" s="139"/>
      <c r="NZV309" s="139"/>
      <c r="NZW309" s="139"/>
      <c r="NZX309" s="139"/>
      <c r="NZY309" s="139"/>
      <c r="NZZ309" s="139"/>
      <c r="OAA309" s="139"/>
      <c r="OAB309" s="139"/>
      <c r="OAC309" s="139"/>
      <c r="OAD309" s="139"/>
      <c r="OAE309" s="139"/>
      <c r="OAF309" s="139"/>
      <c r="OAG309" s="139"/>
      <c r="OAH309" s="139"/>
      <c r="OAI309" s="139"/>
      <c r="OAJ309" s="139"/>
      <c r="OAK309" s="139"/>
      <c r="OAL309" s="139"/>
      <c r="OAM309" s="139"/>
      <c r="OAN309" s="139"/>
      <c r="OAO309" s="139"/>
      <c r="OAP309" s="139"/>
      <c r="OAQ309" s="139"/>
      <c r="OAR309" s="139"/>
      <c r="OAS309" s="139"/>
      <c r="OAT309" s="139"/>
      <c r="OAU309" s="139"/>
      <c r="OAV309" s="139"/>
      <c r="OAW309" s="139"/>
      <c r="OAX309" s="139"/>
      <c r="OAY309" s="139"/>
      <c r="OAZ309" s="139"/>
      <c r="OBA309" s="139"/>
      <c r="OBB309" s="139"/>
      <c r="OBC309" s="139"/>
      <c r="OBD309" s="139"/>
      <c r="OBE309" s="139"/>
      <c r="OBF309" s="139"/>
      <c r="OBG309" s="139"/>
      <c r="OBH309" s="139"/>
      <c r="OBI309" s="139"/>
      <c r="OBJ309" s="139"/>
      <c r="OBK309" s="139"/>
      <c r="OBL309" s="139"/>
      <c r="OBM309" s="139"/>
      <c r="OBN309" s="139"/>
      <c r="OBO309" s="139"/>
      <c r="OBP309" s="139"/>
      <c r="OBQ309" s="139"/>
      <c r="OBR309" s="139"/>
      <c r="OBS309" s="139"/>
      <c r="OBT309" s="139"/>
      <c r="OBU309" s="139"/>
      <c r="OBV309" s="139"/>
      <c r="OBW309" s="139"/>
      <c r="OBX309" s="139"/>
      <c r="OBY309" s="139"/>
      <c r="OBZ309" s="139"/>
      <c r="OCA309" s="139"/>
      <c r="OCB309" s="139"/>
      <c r="OCC309" s="139"/>
      <c r="OCD309" s="139"/>
      <c r="OCE309" s="139"/>
      <c r="OCF309" s="139"/>
      <c r="OCG309" s="139"/>
      <c r="OCH309" s="139"/>
      <c r="OCI309" s="139"/>
      <c r="OCJ309" s="139"/>
      <c r="OCK309" s="139"/>
      <c r="OCL309" s="139"/>
      <c r="OCM309" s="139"/>
      <c r="OCN309" s="139"/>
      <c r="OCO309" s="139"/>
      <c r="OCP309" s="139"/>
      <c r="OCQ309" s="139"/>
      <c r="OCR309" s="139"/>
      <c r="OCS309" s="139"/>
      <c r="OCT309" s="139"/>
      <c r="OCU309" s="139"/>
      <c r="OCV309" s="139"/>
      <c r="OCW309" s="139"/>
      <c r="OCX309" s="139"/>
      <c r="OCY309" s="139"/>
      <c r="OCZ309" s="139"/>
      <c r="ODA309" s="139"/>
      <c r="ODB309" s="139"/>
      <c r="ODC309" s="139"/>
      <c r="ODD309" s="139"/>
      <c r="ODE309" s="139"/>
      <c r="ODF309" s="139"/>
      <c r="ODG309" s="139"/>
      <c r="ODH309" s="139"/>
      <c r="ODI309" s="139"/>
      <c r="ODJ309" s="139"/>
      <c r="ODK309" s="139"/>
      <c r="ODL309" s="139"/>
      <c r="ODM309" s="139"/>
      <c r="ODN309" s="139"/>
      <c r="ODO309" s="139"/>
      <c r="ODP309" s="139"/>
      <c r="ODQ309" s="139"/>
      <c r="ODR309" s="139"/>
      <c r="ODS309" s="139"/>
      <c r="ODT309" s="139"/>
      <c r="ODU309" s="139"/>
      <c r="ODV309" s="139"/>
      <c r="ODW309" s="139"/>
      <c r="ODX309" s="139"/>
      <c r="ODY309" s="139"/>
      <c r="ODZ309" s="139"/>
      <c r="OEA309" s="139"/>
      <c r="OEB309" s="139"/>
      <c r="OEC309" s="139"/>
      <c r="OED309" s="139"/>
      <c r="OEE309" s="139"/>
      <c r="OEF309" s="139"/>
      <c r="OEG309" s="139"/>
      <c r="OEH309" s="139"/>
      <c r="OEI309" s="139"/>
      <c r="OEJ309" s="139"/>
      <c r="OEK309" s="139"/>
      <c r="OEL309" s="139"/>
      <c r="OEM309" s="139"/>
      <c r="OEN309" s="139"/>
      <c r="OEO309" s="139"/>
      <c r="OEP309" s="139"/>
      <c r="OEQ309" s="139"/>
      <c r="OER309" s="139"/>
      <c r="OES309" s="139"/>
      <c r="OET309" s="139"/>
      <c r="OEU309" s="139"/>
      <c r="OEV309" s="139"/>
      <c r="OEW309" s="139"/>
      <c r="OEX309" s="139"/>
      <c r="OEY309" s="139"/>
      <c r="OEZ309" s="139"/>
      <c r="OFA309" s="139"/>
      <c r="OFB309" s="139"/>
      <c r="OFC309" s="139"/>
      <c r="OFD309" s="139"/>
      <c r="OFE309" s="139"/>
      <c r="OFF309" s="139"/>
      <c r="OFG309" s="139"/>
      <c r="OFH309" s="139"/>
      <c r="OFI309" s="139"/>
      <c r="OFJ309" s="139"/>
      <c r="OFK309" s="139"/>
      <c r="OFL309" s="139"/>
      <c r="OFM309" s="139"/>
      <c r="OFN309" s="139"/>
      <c r="OFO309" s="139"/>
      <c r="OFP309" s="139"/>
      <c r="OFQ309" s="139"/>
      <c r="OFR309" s="139"/>
      <c r="OFS309" s="139"/>
      <c r="OFT309" s="139"/>
      <c r="OFU309" s="139"/>
      <c r="OFV309" s="139"/>
      <c r="OFW309" s="139"/>
      <c r="OFX309" s="139"/>
      <c r="OFY309" s="139"/>
      <c r="OFZ309" s="139"/>
      <c r="OGA309" s="139"/>
      <c r="OGB309" s="139"/>
      <c r="OGC309" s="139"/>
      <c r="OGD309" s="139"/>
      <c r="OGE309" s="139"/>
      <c r="OGF309" s="139"/>
      <c r="OGG309" s="139"/>
      <c r="OGH309" s="139"/>
      <c r="OGI309" s="139"/>
      <c r="OGJ309" s="139"/>
      <c r="OGK309" s="139"/>
      <c r="OGL309" s="139"/>
      <c r="OGM309" s="139"/>
      <c r="OGN309" s="139"/>
      <c r="OGO309" s="139"/>
      <c r="OGP309" s="139"/>
      <c r="OGQ309" s="139"/>
      <c r="OGR309" s="139"/>
      <c r="OGS309" s="139"/>
      <c r="OGT309" s="139"/>
      <c r="OGU309" s="139"/>
      <c r="OGV309" s="139"/>
      <c r="OGW309" s="139"/>
      <c r="OGX309" s="139"/>
      <c r="OGY309" s="139"/>
      <c r="OGZ309" s="139"/>
      <c r="OHA309" s="139"/>
      <c r="OHB309" s="139"/>
      <c r="OHC309" s="139"/>
      <c r="OHD309" s="139"/>
      <c r="OHE309" s="139"/>
      <c r="OHF309" s="139"/>
      <c r="OHG309" s="139"/>
      <c r="OHH309" s="139"/>
      <c r="OHI309" s="139"/>
      <c r="OHJ309" s="139"/>
      <c r="OHK309" s="139"/>
      <c r="OHL309" s="139"/>
      <c r="OHM309" s="139"/>
      <c r="OHN309" s="139"/>
      <c r="OHO309" s="139"/>
      <c r="OHP309" s="139"/>
      <c r="OHQ309" s="139"/>
      <c r="OHR309" s="139"/>
      <c r="OHS309" s="139"/>
      <c r="OHT309" s="139"/>
      <c r="OHU309" s="139"/>
      <c r="OHV309" s="139"/>
      <c r="OHW309" s="139"/>
      <c r="OHX309" s="139"/>
      <c r="OHY309" s="139"/>
      <c r="OHZ309" s="139"/>
      <c r="OIA309" s="139"/>
      <c r="OIB309" s="139"/>
      <c r="OIC309" s="139"/>
      <c r="OID309" s="139"/>
      <c r="OIE309" s="139"/>
      <c r="OIF309" s="139"/>
      <c r="OIG309" s="139"/>
      <c r="OIH309" s="139"/>
      <c r="OII309" s="139"/>
      <c r="OIJ309" s="139"/>
      <c r="OIK309" s="139"/>
      <c r="OIL309" s="139"/>
      <c r="OIM309" s="139"/>
      <c r="OIN309" s="139"/>
      <c r="OIO309" s="139"/>
      <c r="OIP309" s="139"/>
      <c r="OIQ309" s="139"/>
      <c r="OIR309" s="139"/>
      <c r="OIS309" s="139"/>
      <c r="OIT309" s="139"/>
      <c r="OIU309" s="139"/>
      <c r="OIV309" s="139"/>
      <c r="OIW309" s="139"/>
      <c r="OIX309" s="139"/>
      <c r="OIY309" s="139"/>
      <c r="OIZ309" s="139"/>
      <c r="OJA309" s="139"/>
      <c r="OJB309" s="139"/>
      <c r="OJC309" s="139"/>
      <c r="OJD309" s="139"/>
      <c r="OJE309" s="139"/>
      <c r="OJF309" s="139"/>
      <c r="OJG309" s="139"/>
      <c r="OJH309" s="139"/>
      <c r="OJI309" s="139"/>
      <c r="OJJ309" s="139"/>
      <c r="OJK309" s="139"/>
      <c r="OJL309" s="139"/>
      <c r="OJM309" s="139"/>
      <c r="OJN309" s="139"/>
      <c r="OJO309" s="139"/>
      <c r="OJP309" s="139"/>
      <c r="OJQ309" s="139"/>
      <c r="OJR309" s="139"/>
      <c r="OJS309" s="139"/>
      <c r="OJT309" s="139"/>
      <c r="OJU309" s="139"/>
      <c r="OJV309" s="139"/>
      <c r="OJW309" s="139"/>
      <c r="OJX309" s="139"/>
      <c r="OJY309" s="139"/>
      <c r="OJZ309" s="139"/>
      <c r="OKA309" s="139"/>
      <c r="OKB309" s="139"/>
      <c r="OKC309" s="139"/>
      <c r="OKD309" s="139"/>
      <c r="OKE309" s="139"/>
      <c r="OKF309" s="139"/>
      <c r="OKG309" s="139"/>
      <c r="OKH309" s="139"/>
      <c r="OKI309" s="139"/>
      <c r="OKJ309" s="139"/>
      <c r="OKK309" s="139"/>
      <c r="OKL309" s="139"/>
      <c r="OKM309" s="139"/>
      <c r="OKN309" s="139"/>
      <c r="OKO309" s="139"/>
      <c r="OKP309" s="139"/>
      <c r="OKQ309" s="139"/>
      <c r="OKR309" s="139"/>
      <c r="OKS309" s="139"/>
      <c r="OKT309" s="139"/>
      <c r="OKU309" s="139"/>
      <c r="OKV309" s="139"/>
      <c r="OKW309" s="139"/>
      <c r="OKX309" s="139"/>
      <c r="OKY309" s="139"/>
      <c r="OKZ309" s="139"/>
      <c r="OLA309" s="139"/>
      <c r="OLB309" s="139"/>
      <c r="OLC309" s="139"/>
      <c r="OLD309" s="139"/>
      <c r="OLE309" s="139"/>
      <c r="OLF309" s="139"/>
      <c r="OLG309" s="139"/>
      <c r="OLH309" s="139"/>
      <c r="OLI309" s="139"/>
      <c r="OLJ309" s="139"/>
      <c r="OLK309" s="139"/>
      <c r="OLL309" s="139"/>
      <c r="OLM309" s="139"/>
      <c r="OLN309" s="139"/>
      <c r="OLO309" s="139"/>
      <c r="OLP309" s="139"/>
      <c r="OLQ309" s="139"/>
      <c r="OLR309" s="139"/>
      <c r="OLS309" s="139"/>
      <c r="OLT309" s="139"/>
      <c r="OLU309" s="139"/>
      <c r="OLV309" s="139"/>
      <c r="OLW309" s="139"/>
      <c r="OLX309" s="139"/>
      <c r="OLY309" s="139"/>
      <c r="OLZ309" s="139"/>
      <c r="OMA309" s="139"/>
      <c r="OMB309" s="139"/>
      <c r="OMC309" s="139"/>
      <c r="OMD309" s="139"/>
      <c r="OME309" s="139"/>
      <c r="OMF309" s="139"/>
      <c r="OMG309" s="139"/>
      <c r="OMH309" s="139"/>
      <c r="OMI309" s="139"/>
      <c r="OMJ309" s="139"/>
      <c r="OMK309" s="139"/>
      <c r="OML309" s="139"/>
      <c r="OMM309" s="139"/>
      <c r="OMN309" s="139"/>
      <c r="OMO309" s="139"/>
      <c r="OMP309" s="139"/>
      <c r="OMQ309" s="139"/>
      <c r="OMR309" s="139"/>
      <c r="OMS309" s="139"/>
      <c r="OMT309" s="139"/>
      <c r="OMU309" s="139"/>
      <c r="OMV309" s="139"/>
      <c r="OMW309" s="139"/>
      <c r="OMX309" s="139"/>
      <c r="OMY309" s="139"/>
      <c r="OMZ309" s="139"/>
      <c r="ONA309" s="139"/>
      <c r="ONB309" s="139"/>
      <c r="ONC309" s="139"/>
      <c r="OND309" s="139"/>
      <c r="ONE309" s="139"/>
      <c r="ONF309" s="139"/>
      <c r="ONG309" s="139"/>
      <c r="ONH309" s="139"/>
      <c r="ONI309" s="139"/>
      <c r="ONJ309" s="139"/>
      <c r="ONK309" s="139"/>
      <c r="ONL309" s="139"/>
      <c r="ONM309" s="139"/>
      <c r="ONN309" s="139"/>
      <c r="ONO309" s="139"/>
      <c r="ONP309" s="139"/>
      <c r="ONQ309" s="139"/>
      <c r="ONR309" s="139"/>
      <c r="ONS309" s="139"/>
      <c r="ONT309" s="139"/>
      <c r="ONU309" s="139"/>
      <c r="ONV309" s="139"/>
      <c r="ONW309" s="139"/>
      <c r="ONX309" s="139"/>
      <c r="ONY309" s="139"/>
      <c r="ONZ309" s="139"/>
      <c r="OOA309" s="139"/>
      <c r="OOB309" s="139"/>
      <c r="OOC309" s="139"/>
      <c r="OOD309" s="139"/>
      <c r="OOE309" s="139"/>
      <c r="OOF309" s="139"/>
      <c r="OOG309" s="139"/>
      <c r="OOH309" s="139"/>
      <c r="OOI309" s="139"/>
      <c r="OOJ309" s="139"/>
      <c r="OOK309" s="139"/>
      <c r="OOL309" s="139"/>
      <c r="OOM309" s="139"/>
      <c r="OON309" s="139"/>
      <c r="OOO309" s="139"/>
      <c r="OOP309" s="139"/>
      <c r="OOQ309" s="139"/>
      <c r="OOR309" s="139"/>
      <c r="OOS309" s="139"/>
      <c r="OOT309" s="139"/>
      <c r="OOU309" s="139"/>
      <c r="OOV309" s="139"/>
      <c r="OOW309" s="139"/>
      <c r="OOX309" s="139"/>
      <c r="OOY309" s="139"/>
      <c r="OOZ309" s="139"/>
      <c r="OPA309" s="139"/>
      <c r="OPB309" s="139"/>
      <c r="OPC309" s="139"/>
      <c r="OPD309" s="139"/>
      <c r="OPE309" s="139"/>
      <c r="OPF309" s="139"/>
      <c r="OPG309" s="139"/>
      <c r="OPH309" s="139"/>
      <c r="OPI309" s="139"/>
      <c r="OPJ309" s="139"/>
      <c r="OPK309" s="139"/>
      <c r="OPL309" s="139"/>
      <c r="OPM309" s="139"/>
      <c r="OPN309" s="139"/>
      <c r="OPO309" s="139"/>
      <c r="OPP309" s="139"/>
      <c r="OPQ309" s="139"/>
      <c r="OPR309" s="139"/>
      <c r="OPS309" s="139"/>
      <c r="OPT309" s="139"/>
      <c r="OPU309" s="139"/>
      <c r="OPV309" s="139"/>
      <c r="OPW309" s="139"/>
      <c r="OPX309" s="139"/>
      <c r="OPY309" s="139"/>
      <c r="OPZ309" s="139"/>
      <c r="OQA309" s="139"/>
      <c r="OQB309" s="139"/>
      <c r="OQC309" s="139"/>
      <c r="OQD309" s="139"/>
      <c r="OQE309" s="139"/>
      <c r="OQF309" s="139"/>
      <c r="OQG309" s="139"/>
      <c r="OQH309" s="139"/>
      <c r="OQI309" s="139"/>
      <c r="OQJ309" s="139"/>
      <c r="OQK309" s="139"/>
      <c r="OQL309" s="139"/>
      <c r="OQM309" s="139"/>
      <c r="OQN309" s="139"/>
      <c r="OQO309" s="139"/>
      <c r="OQP309" s="139"/>
      <c r="OQQ309" s="139"/>
      <c r="OQR309" s="139"/>
      <c r="OQS309" s="139"/>
      <c r="OQT309" s="139"/>
      <c r="OQU309" s="139"/>
      <c r="OQV309" s="139"/>
      <c r="OQW309" s="139"/>
      <c r="OQX309" s="139"/>
      <c r="OQY309" s="139"/>
      <c r="OQZ309" s="139"/>
      <c r="ORA309" s="139"/>
      <c r="ORB309" s="139"/>
      <c r="ORC309" s="139"/>
      <c r="ORD309" s="139"/>
      <c r="ORE309" s="139"/>
      <c r="ORF309" s="139"/>
      <c r="ORG309" s="139"/>
      <c r="ORH309" s="139"/>
      <c r="ORI309" s="139"/>
      <c r="ORJ309" s="139"/>
      <c r="ORK309" s="139"/>
      <c r="ORL309" s="139"/>
      <c r="ORM309" s="139"/>
      <c r="ORN309" s="139"/>
      <c r="ORO309" s="139"/>
      <c r="ORP309" s="139"/>
      <c r="ORQ309" s="139"/>
      <c r="ORR309" s="139"/>
      <c r="ORS309" s="139"/>
      <c r="ORT309" s="139"/>
      <c r="ORU309" s="139"/>
      <c r="ORV309" s="139"/>
      <c r="ORW309" s="139"/>
      <c r="ORX309" s="139"/>
      <c r="ORY309" s="139"/>
      <c r="ORZ309" s="139"/>
      <c r="OSA309" s="139"/>
      <c r="OSB309" s="139"/>
      <c r="OSC309" s="139"/>
      <c r="OSD309" s="139"/>
      <c r="OSE309" s="139"/>
      <c r="OSF309" s="139"/>
      <c r="OSG309" s="139"/>
      <c r="OSH309" s="139"/>
      <c r="OSI309" s="139"/>
      <c r="OSJ309" s="139"/>
      <c r="OSK309" s="139"/>
      <c r="OSL309" s="139"/>
      <c r="OSM309" s="139"/>
      <c r="OSN309" s="139"/>
      <c r="OSO309" s="139"/>
      <c r="OSP309" s="139"/>
      <c r="OSQ309" s="139"/>
      <c r="OSR309" s="139"/>
      <c r="OSS309" s="139"/>
      <c r="OST309" s="139"/>
      <c r="OSU309" s="139"/>
      <c r="OSV309" s="139"/>
      <c r="OSW309" s="139"/>
      <c r="OSX309" s="139"/>
      <c r="OSY309" s="139"/>
      <c r="OSZ309" s="139"/>
      <c r="OTA309" s="139"/>
      <c r="OTB309" s="139"/>
      <c r="OTC309" s="139"/>
      <c r="OTD309" s="139"/>
      <c r="OTE309" s="139"/>
      <c r="OTF309" s="139"/>
      <c r="OTG309" s="139"/>
      <c r="OTH309" s="139"/>
      <c r="OTI309" s="139"/>
      <c r="OTJ309" s="139"/>
      <c r="OTK309" s="139"/>
      <c r="OTL309" s="139"/>
      <c r="OTM309" s="139"/>
      <c r="OTN309" s="139"/>
      <c r="OTO309" s="139"/>
      <c r="OTP309" s="139"/>
      <c r="OTQ309" s="139"/>
      <c r="OTR309" s="139"/>
      <c r="OTS309" s="139"/>
      <c r="OTT309" s="139"/>
      <c r="OTU309" s="139"/>
      <c r="OTV309" s="139"/>
      <c r="OTW309" s="139"/>
      <c r="OTX309" s="139"/>
      <c r="OTY309" s="139"/>
      <c r="OTZ309" s="139"/>
      <c r="OUA309" s="139"/>
      <c r="OUB309" s="139"/>
      <c r="OUC309" s="139"/>
      <c r="OUD309" s="139"/>
      <c r="OUE309" s="139"/>
      <c r="OUF309" s="139"/>
      <c r="OUG309" s="139"/>
      <c r="OUH309" s="139"/>
      <c r="OUI309" s="139"/>
      <c r="OUJ309" s="139"/>
      <c r="OUK309" s="139"/>
      <c r="OUL309" s="139"/>
      <c r="OUM309" s="139"/>
      <c r="OUN309" s="139"/>
      <c r="OUO309" s="139"/>
      <c r="OUP309" s="139"/>
      <c r="OUQ309" s="139"/>
      <c r="OUR309" s="139"/>
      <c r="OUS309" s="139"/>
      <c r="OUT309" s="139"/>
      <c r="OUU309" s="139"/>
      <c r="OUV309" s="139"/>
      <c r="OUW309" s="139"/>
      <c r="OUX309" s="139"/>
      <c r="OUY309" s="139"/>
      <c r="OUZ309" s="139"/>
      <c r="OVA309" s="139"/>
      <c r="OVB309" s="139"/>
      <c r="OVC309" s="139"/>
      <c r="OVD309" s="139"/>
      <c r="OVE309" s="139"/>
      <c r="OVF309" s="139"/>
      <c r="OVG309" s="139"/>
      <c r="OVH309" s="139"/>
      <c r="OVI309" s="139"/>
      <c r="OVJ309" s="139"/>
      <c r="OVK309" s="139"/>
      <c r="OVL309" s="139"/>
      <c r="OVM309" s="139"/>
      <c r="OVN309" s="139"/>
      <c r="OVO309" s="139"/>
      <c r="OVP309" s="139"/>
      <c r="OVQ309" s="139"/>
      <c r="OVR309" s="139"/>
      <c r="OVS309" s="139"/>
      <c r="OVT309" s="139"/>
      <c r="OVU309" s="139"/>
      <c r="OVV309" s="139"/>
      <c r="OVW309" s="139"/>
      <c r="OVX309" s="139"/>
      <c r="OVY309" s="139"/>
      <c r="OVZ309" s="139"/>
      <c r="OWA309" s="139"/>
      <c r="OWB309" s="139"/>
      <c r="OWC309" s="139"/>
      <c r="OWD309" s="139"/>
      <c r="OWE309" s="139"/>
      <c r="OWF309" s="139"/>
      <c r="OWG309" s="139"/>
      <c r="OWH309" s="139"/>
      <c r="OWI309" s="139"/>
      <c r="OWJ309" s="139"/>
      <c r="OWK309" s="139"/>
      <c r="OWL309" s="139"/>
      <c r="OWM309" s="139"/>
      <c r="OWN309" s="139"/>
      <c r="OWO309" s="139"/>
      <c r="OWP309" s="139"/>
      <c r="OWQ309" s="139"/>
      <c r="OWR309" s="139"/>
      <c r="OWS309" s="139"/>
      <c r="OWT309" s="139"/>
      <c r="OWU309" s="139"/>
      <c r="OWV309" s="139"/>
      <c r="OWW309" s="139"/>
      <c r="OWX309" s="139"/>
      <c r="OWY309" s="139"/>
      <c r="OWZ309" s="139"/>
      <c r="OXA309" s="139"/>
      <c r="OXB309" s="139"/>
      <c r="OXC309" s="139"/>
      <c r="OXD309" s="139"/>
      <c r="OXE309" s="139"/>
      <c r="OXF309" s="139"/>
      <c r="OXG309" s="139"/>
      <c r="OXH309" s="139"/>
      <c r="OXI309" s="139"/>
      <c r="OXJ309" s="139"/>
      <c r="OXK309" s="139"/>
      <c r="OXL309" s="139"/>
      <c r="OXM309" s="139"/>
      <c r="OXN309" s="139"/>
      <c r="OXO309" s="139"/>
      <c r="OXP309" s="139"/>
      <c r="OXQ309" s="139"/>
      <c r="OXR309" s="139"/>
      <c r="OXS309" s="139"/>
      <c r="OXT309" s="139"/>
      <c r="OXU309" s="139"/>
      <c r="OXV309" s="139"/>
      <c r="OXW309" s="139"/>
      <c r="OXX309" s="139"/>
      <c r="OXY309" s="139"/>
      <c r="OXZ309" s="139"/>
      <c r="OYA309" s="139"/>
      <c r="OYB309" s="139"/>
      <c r="OYC309" s="139"/>
      <c r="OYD309" s="139"/>
      <c r="OYE309" s="139"/>
      <c r="OYF309" s="139"/>
      <c r="OYG309" s="139"/>
      <c r="OYH309" s="139"/>
      <c r="OYI309" s="139"/>
      <c r="OYJ309" s="139"/>
      <c r="OYK309" s="139"/>
      <c r="OYL309" s="139"/>
      <c r="OYM309" s="139"/>
      <c r="OYN309" s="139"/>
      <c r="OYO309" s="139"/>
      <c r="OYP309" s="139"/>
      <c r="OYQ309" s="139"/>
      <c r="OYR309" s="139"/>
      <c r="OYS309" s="139"/>
      <c r="OYT309" s="139"/>
      <c r="OYU309" s="139"/>
      <c r="OYV309" s="139"/>
      <c r="OYW309" s="139"/>
      <c r="OYX309" s="139"/>
      <c r="OYY309" s="139"/>
      <c r="OYZ309" s="139"/>
      <c r="OZA309" s="139"/>
      <c r="OZB309" s="139"/>
      <c r="OZC309" s="139"/>
      <c r="OZD309" s="139"/>
      <c r="OZE309" s="139"/>
      <c r="OZF309" s="139"/>
      <c r="OZG309" s="139"/>
      <c r="OZH309" s="139"/>
      <c r="OZI309" s="139"/>
      <c r="OZJ309" s="139"/>
      <c r="OZK309" s="139"/>
      <c r="OZL309" s="139"/>
      <c r="OZM309" s="139"/>
      <c r="OZN309" s="139"/>
      <c r="OZO309" s="139"/>
      <c r="OZP309" s="139"/>
      <c r="OZQ309" s="139"/>
      <c r="OZR309" s="139"/>
      <c r="OZS309" s="139"/>
      <c r="OZT309" s="139"/>
      <c r="OZU309" s="139"/>
      <c r="OZV309" s="139"/>
      <c r="OZW309" s="139"/>
      <c r="OZX309" s="139"/>
      <c r="OZY309" s="139"/>
      <c r="OZZ309" s="139"/>
      <c r="PAA309" s="139"/>
      <c r="PAB309" s="139"/>
      <c r="PAC309" s="139"/>
      <c r="PAD309" s="139"/>
      <c r="PAE309" s="139"/>
      <c r="PAF309" s="139"/>
      <c r="PAG309" s="139"/>
      <c r="PAH309" s="139"/>
      <c r="PAI309" s="139"/>
      <c r="PAJ309" s="139"/>
      <c r="PAK309" s="139"/>
      <c r="PAL309" s="139"/>
      <c r="PAM309" s="139"/>
      <c r="PAN309" s="139"/>
      <c r="PAO309" s="139"/>
      <c r="PAP309" s="139"/>
      <c r="PAQ309" s="139"/>
      <c r="PAR309" s="139"/>
      <c r="PAS309" s="139"/>
      <c r="PAT309" s="139"/>
      <c r="PAU309" s="139"/>
      <c r="PAV309" s="139"/>
      <c r="PAW309" s="139"/>
      <c r="PAX309" s="139"/>
      <c r="PAY309" s="139"/>
      <c r="PAZ309" s="139"/>
      <c r="PBA309" s="139"/>
      <c r="PBB309" s="139"/>
      <c r="PBC309" s="139"/>
      <c r="PBD309" s="139"/>
      <c r="PBE309" s="139"/>
      <c r="PBF309" s="139"/>
      <c r="PBG309" s="139"/>
      <c r="PBH309" s="139"/>
      <c r="PBI309" s="139"/>
      <c r="PBJ309" s="139"/>
      <c r="PBK309" s="139"/>
      <c r="PBL309" s="139"/>
      <c r="PBM309" s="139"/>
      <c r="PBN309" s="139"/>
      <c r="PBO309" s="139"/>
      <c r="PBP309" s="139"/>
      <c r="PBQ309" s="139"/>
      <c r="PBR309" s="139"/>
      <c r="PBS309" s="139"/>
      <c r="PBT309" s="139"/>
      <c r="PBU309" s="139"/>
      <c r="PBV309" s="139"/>
      <c r="PBW309" s="139"/>
      <c r="PBX309" s="139"/>
      <c r="PBY309" s="139"/>
      <c r="PBZ309" s="139"/>
      <c r="PCA309" s="139"/>
      <c r="PCB309" s="139"/>
      <c r="PCC309" s="139"/>
      <c r="PCD309" s="139"/>
      <c r="PCE309" s="139"/>
      <c r="PCF309" s="139"/>
      <c r="PCG309" s="139"/>
      <c r="PCH309" s="139"/>
      <c r="PCI309" s="139"/>
      <c r="PCJ309" s="139"/>
      <c r="PCK309" s="139"/>
      <c r="PCL309" s="139"/>
      <c r="PCM309" s="139"/>
      <c r="PCN309" s="139"/>
      <c r="PCO309" s="139"/>
      <c r="PCP309" s="139"/>
      <c r="PCQ309" s="139"/>
      <c r="PCR309" s="139"/>
      <c r="PCS309" s="139"/>
      <c r="PCT309" s="139"/>
      <c r="PCU309" s="139"/>
      <c r="PCV309" s="139"/>
      <c r="PCW309" s="139"/>
      <c r="PCX309" s="139"/>
      <c r="PCY309" s="139"/>
      <c r="PCZ309" s="139"/>
      <c r="PDA309" s="139"/>
      <c r="PDB309" s="139"/>
      <c r="PDC309" s="139"/>
      <c r="PDD309" s="139"/>
      <c r="PDE309" s="139"/>
      <c r="PDF309" s="139"/>
      <c r="PDG309" s="139"/>
      <c r="PDH309" s="139"/>
      <c r="PDI309" s="139"/>
      <c r="PDJ309" s="139"/>
      <c r="PDK309" s="139"/>
      <c r="PDL309" s="139"/>
      <c r="PDM309" s="139"/>
      <c r="PDN309" s="139"/>
      <c r="PDO309" s="139"/>
      <c r="PDP309" s="139"/>
      <c r="PDQ309" s="139"/>
      <c r="PDR309" s="139"/>
      <c r="PDS309" s="139"/>
      <c r="PDT309" s="139"/>
      <c r="PDU309" s="139"/>
      <c r="PDV309" s="139"/>
      <c r="PDW309" s="139"/>
      <c r="PDX309" s="139"/>
      <c r="PDY309" s="139"/>
      <c r="PDZ309" s="139"/>
      <c r="PEA309" s="139"/>
      <c r="PEB309" s="139"/>
      <c r="PEC309" s="139"/>
      <c r="PED309" s="139"/>
      <c r="PEE309" s="139"/>
      <c r="PEF309" s="139"/>
      <c r="PEG309" s="139"/>
      <c r="PEH309" s="139"/>
      <c r="PEI309" s="139"/>
      <c r="PEJ309" s="139"/>
      <c r="PEK309" s="139"/>
      <c r="PEL309" s="139"/>
      <c r="PEM309" s="139"/>
      <c r="PEN309" s="139"/>
      <c r="PEO309" s="139"/>
      <c r="PEP309" s="139"/>
      <c r="PEQ309" s="139"/>
      <c r="PER309" s="139"/>
      <c r="PES309" s="139"/>
      <c r="PET309" s="139"/>
      <c r="PEU309" s="139"/>
      <c r="PEV309" s="139"/>
      <c r="PEW309" s="139"/>
      <c r="PEX309" s="139"/>
      <c r="PEY309" s="139"/>
      <c r="PEZ309" s="139"/>
      <c r="PFA309" s="139"/>
      <c r="PFB309" s="139"/>
      <c r="PFC309" s="139"/>
      <c r="PFD309" s="139"/>
      <c r="PFE309" s="139"/>
      <c r="PFF309" s="139"/>
      <c r="PFG309" s="139"/>
      <c r="PFH309" s="139"/>
      <c r="PFI309" s="139"/>
      <c r="PFJ309" s="139"/>
      <c r="PFK309" s="139"/>
      <c r="PFL309" s="139"/>
      <c r="PFM309" s="139"/>
      <c r="PFN309" s="139"/>
      <c r="PFO309" s="139"/>
      <c r="PFP309" s="139"/>
      <c r="PFQ309" s="139"/>
      <c r="PFR309" s="139"/>
      <c r="PFS309" s="139"/>
      <c r="PFT309" s="139"/>
      <c r="PFU309" s="139"/>
      <c r="PFV309" s="139"/>
      <c r="PFW309" s="139"/>
      <c r="PFX309" s="139"/>
      <c r="PFY309" s="139"/>
      <c r="PFZ309" s="139"/>
      <c r="PGA309" s="139"/>
      <c r="PGB309" s="139"/>
      <c r="PGC309" s="139"/>
      <c r="PGD309" s="139"/>
      <c r="PGE309" s="139"/>
      <c r="PGF309" s="139"/>
      <c r="PGG309" s="139"/>
      <c r="PGH309" s="139"/>
      <c r="PGI309" s="139"/>
      <c r="PGJ309" s="139"/>
      <c r="PGK309" s="139"/>
      <c r="PGL309" s="139"/>
      <c r="PGM309" s="139"/>
      <c r="PGN309" s="139"/>
      <c r="PGO309" s="139"/>
      <c r="PGP309" s="139"/>
      <c r="PGQ309" s="139"/>
      <c r="PGR309" s="139"/>
      <c r="PGS309" s="139"/>
      <c r="PGT309" s="139"/>
      <c r="PGU309" s="139"/>
      <c r="PGV309" s="139"/>
      <c r="PGW309" s="139"/>
      <c r="PGX309" s="139"/>
      <c r="PGY309" s="139"/>
      <c r="PGZ309" s="139"/>
      <c r="PHA309" s="139"/>
      <c r="PHB309" s="139"/>
      <c r="PHC309" s="139"/>
      <c r="PHD309" s="139"/>
      <c r="PHE309" s="139"/>
      <c r="PHF309" s="139"/>
      <c r="PHG309" s="139"/>
      <c r="PHH309" s="139"/>
      <c r="PHI309" s="139"/>
      <c r="PHJ309" s="139"/>
      <c r="PHK309" s="139"/>
      <c r="PHL309" s="139"/>
      <c r="PHM309" s="139"/>
      <c r="PHN309" s="139"/>
      <c r="PHO309" s="139"/>
      <c r="PHP309" s="139"/>
      <c r="PHQ309" s="139"/>
      <c r="PHR309" s="139"/>
      <c r="PHS309" s="139"/>
      <c r="PHT309" s="139"/>
      <c r="PHU309" s="139"/>
      <c r="PHV309" s="139"/>
      <c r="PHW309" s="139"/>
      <c r="PHX309" s="139"/>
      <c r="PHY309" s="139"/>
      <c r="PHZ309" s="139"/>
      <c r="PIA309" s="139"/>
      <c r="PIB309" s="139"/>
      <c r="PIC309" s="139"/>
      <c r="PID309" s="139"/>
      <c r="PIE309" s="139"/>
      <c r="PIF309" s="139"/>
      <c r="PIG309" s="139"/>
      <c r="PIH309" s="139"/>
      <c r="PII309" s="139"/>
      <c r="PIJ309" s="139"/>
      <c r="PIK309" s="139"/>
      <c r="PIL309" s="139"/>
      <c r="PIM309" s="139"/>
      <c r="PIN309" s="139"/>
      <c r="PIO309" s="139"/>
      <c r="PIP309" s="139"/>
      <c r="PIQ309" s="139"/>
      <c r="PIR309" s="139"/>
      <c r="PIS309" s="139"/>
      <c r="PIT309" s="139"/>
      <c r="PIU309" s="139"/>
      <c r="PIV309" s="139"/>
      <c r="PIW309" s="139"/>
      <c r="PIX309" s="139"/>
      <c r="PIY309" s="139"/>
      <c r="PIZ309" s="139"/>
      <c r="PJA309" s="139"/>
      <c r="PJB309" s="139"/>
      <c r="PJC309" s="139"/>
      <c r="PJD309" s="139"/>
      <c r="PJE309" s="139"/>
      <c r="PJF309" s="139"/>
      <c r="PJG309" s="139"/>
      <c r="PJH309" s="139"/>
      <c r="PJI309" s="139"/>
      <c r="PJJ309" s="139"/>
      <c r="PJK309" s="139"/>
      <c r="PJL309" s="139"/>
      <c r="PJM309" s="139"/>
      <c r="PJN309" s="139"/>
      <c r="PJO309" s="139"/>
      <c r="PJP309" s="139"/>
      <c r="PJQ309" s="139"/>
      <c r="PJR309" s="139"/>
      <c r="PJS309" s="139"/>
      <c r="PJT309" s="139"/>
      <c r="PJU309" s="139"/>
      <c r="PJV309" s="139"/>
      <c r="PJW309" s="139"/>
      <c r="PJX309" s="139"/>
      <c r="PJY309" s="139"/>
      <c r="PJZ309" s="139"/>
      <c r="PKA309" s="139"/>
      <c r="PKB309" s="139"/>
      <c r="PKC309" s="139"/>
      <c r="PKD309" s="139"/>
      <c r="PKE309" s="139"/>
      <c r="PKF309" s="139"/>
      <c r="PKG309" s="139"/>
      <c r="PKH309" s="139"/>
      <c r="PKI309" s="139"/>
      <c r="PKJ309" s="139"/>
      <c r="PKK309" s="139"/>
      <c r="PKL309" s="139"/>
      <c r="PKM309" s="139"/>
      <c r="PKN309" s="139"/>
      <c r="PKO309" s="139"/>
      <c r="PKP309" s="139"/>
      <c r="PKQ309" s="139"/>
      <c r="PKR309" s="139"/>
      <c r="PKS309" s="139"/>
      <c r="PKT309" s="139"/>
      <c r="PKU309" s="139"/>
      <c r="PKV309" s="139"/>
      <c r="PKW309" s="139"/>
      <c r="PKX309" s="139"/>
      <c r="PKY309" s="139"/>
      <c r="PKZ309" s="139"/>
      <c r="PLA309" s="139"/>
      <c r="PLB309" s="139"/>
      <c r="PLC309" s="139"/>
      <c r="PLD309" s="139"/>
      <c r="PLE309" s="139"/>
      <c r="PLF309" s="139"/>
      <c r="PLG309" s="139"/>
      <c r="PLH309" s="139"/>
      <c r="PLI309" s="139"/>
      <c r="PLJ309" s="139"/>
      <c r="PLK309" s="139"/>
      <c r="PLL309" s="139"/>
      <c r="PLM309" s="139"/>
      <c r="PLN309" s="139"/>
      <c r="PLO309" s="139"/>
      <c r="PLP309" s="139"/>
      <c r="PLQ309" s="139"/>
      <c r="PLR309" s="139"/>
      <c r="PLS309" s="139"/>
      <c r="PLT309" s="139"/>
      <c r="PLU309" s="139"/>
      <c r="PLV309" s="139"/>
      <c r="PLW309" s="139"/>
      <c r="PLX309" s="139"/>
      <c r="PLY309" s="139"/>
      <c r="PLZ309" s="139"/>
      <c r="PMA309" s="139"/>
      <c r="PMB309" s="139"/>
      <c r="PMC309" s="139"/>
      <c r="PMD309" s="139"/>
      <c r="PME309" s="139"/>
      <c r="PMF309" s="139"/>
      <c r="PMG309" s="139"/>
      <c r="PMH309" s="139"/>
      <c r="PMI309" s="139"/>
      <c r="PMJ309" s="139"/>
      <c r="PMK309" s="139"/>
      <c r="PML309" s="139"/>
      <c r="PMM309" s="139"/>
      <c r="PMN309" s="139"/>
      <c r="PMO309" s="139"/>
      <c r="PMP309" s="139"/>
      <c r="PMQ309" s="139"/>
      <c r="PMR309" s="139"/>
      <c r="PMS309" s="139"/>
      <c r="PMT309" s="139"/>
      <c r="PMU309" s="139"/>
      <c r="PMV309" s="139"/>
      <c r="PMW309" s="139"/>
      <c r="PMX309" s="139"/>
      <c r="PMY309" s="139"/>
      <c r="PMZ309" s="139"/>
      <c r="PNA309" s="139"/>
      <c r="PNB309" s="139"/>
      <c r="PNC309" s="139"/>
      <c r="PND309" s="139"/>
      <c r="PNE309" s="139"/>
      <c r="PNF309" s="139"/>
      <c r="PNG309" s="139"/>
      <c r="PNH309" s="139"/>
      <c r="PNI309" s="139"/>
      <c r="PNJ309" s="139"/>
      <c r="PNK309" s="139"/>
      <c r="PNL309" s="139"/>
      <c r="PNM309" s="139"/>
      <c r="PNN309" s="139"/>
      <c r="PNO309" s="139"/>
      <c r="PNP309" s="139"/>
      <c r="PNQ309" s="139"/>
      <c r="PNR309" s="139"/>
      <c r="PNS309" s="139"/>
      <c r="PNT309" s="139"/>
      <c r="PNU309" s="139"/>
      <c r="PNV309" s="139"/>
      <c r="PNW309" s="139"/>
      <c r="PNX309" s="139"/>
      <c r="PNY309" s="139"/>
      <c r="PNZ309" s="139"/>
      <c r="POA309" s="139"/>
      <c r="POB309" s="139"/>
      <c r="POC309" s="139"/>
      <c r="POD309" s="139"/>
      <c r="POE309" s="139"/>
      <c r="POF309" s="139"/>
      <c r="POG309" s="139"/>
      <c r="POH309" s="139"/>
      <c r="POI309" s="139"/>
      <c r="POJ309" s="139"/>
      <c r="POK309" s="139"/>
      <c r="POL309" s="139"/>
      <c r="POM309" s="139"/>
      <c r="PON309" s="139"/>
      <c r="POO309" s="139"/>
      <c r="POP309" s="139"/>
      <c r="POQ309" s="139"/>
      <c r="POR309" s="139"/>
      <c r="POS309" s="139"/>
      <c r="POT309" s="139"/>
      <c r="POU309" s="139"/>
      <c r="POV309" s="139"/>
      <c r="POW309" s="139"/>
      <c r="POX309" s="139"/>
      <c r="POY309" s="139"/>
      <c r="POZ309" s="139"/>
      <c r="PPA309" s="139"/>
      <c r="PPB309" s="139"/>
      <c r="PPC309" s="139"/>
      <c r="PPD309" s="139"/>
      <c r="PPE309" s="139"/>
      <c r="PPF309" s="139"/>
      <c r="PPG309" s="139"/>
      <c r="PPH309" s="139"/>
      <c r="PPI309" s="139"/>
      <c r="PPJ309" s="139"/>
      <c r="PPK309" s="139"/>
      <c r="PPL309" s="139"/>
      <c r="PPM309" s="139"/>
      <c r="PPN309" s="139"/>
      <c r="PPO309" s="139"/>
      <c r="PPP309" s="139"/>
      <c r="PPQ309" s="139"/>
      <c r="PPR309" s="139"/>
      <c r="PPS309" s="139"/>
      <c r="PPT309" s="139"/>
      <c r="PPU309" s="139"/>
      <c r="PPV309" s="139"/>
      <c r="PPW309" s="139"/>
      <c r="PPX309" s="139"/>
      <c r="PPY309" s="139"/>
      <c r="PPZ309" s="139"/>
      <c r="PQA309" s="139"/>
      <c r="PQB309" s="139"/>
      <c r="PQC309" s="139"/>
      <c r="PQD309" s="139"/>
      <c r="PQE309" s="139"/>
      <c r="PQF309" s="139"/>
      <c r="PQG309" s="139"/>
      <c r="PQH309" s="139"/>
      <c r="PQI309" s="139"/>
      <c r="PQJ309" s="139"/>
      <c r="PQK309" s="139"/>
      <c r="PQL309" s="139"/>
      <c r="PQM309" s="139"/>
      <c r="PQN309" s="139"/>
      <c r="PQO309" s="139"/>
      <c r="PQP309" s="139"/>
      <c r="PQQ309" s="139"/>
      <c r="PQR309" s="139"/>
      <c r="PQS309" s="139"/>
      <c r="PQT309" s="139"/>
      <c r="PQU309" s="139"/>
      <c r="PQV309" s="139"/>
      <c r="PQW309" s="139"/>
      <c r="PQX309" s="139"/>
      <c r="PQY309" s="139"/>
      <c r="PQZ309" s="139"/>
      <c r="PRA309" s="139"/>
      <c r="PRB309" s="139"/>
      <c r="PRC309" s="139"/>
      <c r="PRD309" s="139"/>
      <c r="PRE309" s="139"/>
      <c r="PRF309" s="139"/>
      <c r="PRG309" s="139"/>
      <c r="PRH309" s="139"/>
      <c r="PRI309" s="139"/>
      <c r="PRJ309" s="139"/>
      <c r="PRK309" s="139"/>
      <c r="PRL309" s="139"/>
      <c r="PRM309" s="139"/>
      <c r="PRN309" s="139"/>
      <c r="PRO309" s="139"/>
      <c r="PRP309" s="139"/>
      <c r="PRQ309" s="139"/>
      <c r="PRR309" s="139"/>
      <c r="PRS309" s="139"/>
      <c r="PRT309" s="139"/>
      <c r="PRU309" s="139"/>
      <c r="PRV309" s="139"/>
      <c r="PRW309" s="139"/>
      <c r="PRX309" s="139"/>
      <c r="PRY309" s="139"/>
      <c r="PRZ309" s="139"/>
      <c r="PSA309" s="139"/>
      <c r="PSB309" s="139"/>
      <c r="PSC309" s="139"/>
      <c r="PSD309" s="139"/>
      <c r="PSE309" s="139"/>
      <c r="PSF309" s="139"/>
      <c r="PSG309" s="139"/>
      <c r="PSH309" s="139"/>
      <c r="PSI309" s="139"/>
      <c r="PSJ309" s="139"/>
      <c r="PSK309" s="139"/>
      <c r="PSL309" s="139"/>
      <c r="PSM309" s="139"/>
      <c r="PSN309" s="139"/>
      <c r="PSO309" s="139"/>
      <c r="PSP309" s="139"/>
      <c r="PSQ309" s="139"/>
      <c r="PSR309" s="139"/>
      <c r="PSS309" s="139"/>
      <c r="PST309" s="139"/>
      <c r="PSU309" s="139"/>
      <c r="PSV309" s="139"/>
      <c r="PSW309" s="139"/>
      <c r="PSX309" s="139"/>
      <c r="PSY309" s="139"/>
      <c r="PSZ309" s="139"/>
      <c r="PTA309" s="139"/>
      <c r="PTB309" s="139"/>
      <c r="PTC309" s="139"/>
      <c r="PTD309" s="139"/>
      <c r="PTE309" s="139"/>
      <c r="PTF309" s="139"/>
      <c r="PTG309" s="139"/>
      <c r="PTH309" s="139"/>
      <c r="PTI309" s="139"/>
      <c r="PTJ309" s="139"/>
      <c r="PTK309" s="139"/>
      <c r="PTL309" s="139"/>
      <c r="PTM309" s="139"/>
      <c r="PTN309" s="139"/>
      <c r="PTO309" s="139"/>
      <c r="PTP309" s="139"/>
      <c r="PTQ309" s="139"/>
      <c r="PTR309" s="139"/>
      <c r="PTS309" s="139"/>
      <c r="PTT309" s="139"/>
      <c r="PTU309" s="139"/>
      <c r="PTV309" s="139"/>
      <c r="PTW309" s="139"/>
      <c r="PTX309" s="139"/>
      <c r="PTY309" s="139"/>
      <c r="PTZ309" s="139"/>
      <c r="PUA309" s="139"/>
      <c r="PUB309" s="139"/>
      <c r="PUC309" s="139"/>
      <c r="PUD309" s="139"/>
      <c r="PUE309" s="139"/>
      <c r="PUF309" s="139"/>
      <c r="PUG309" s="139"/>
      <c r="PUH309" s="139"/>
      <c r="PUI309" s="139"/>
      <c r="PUJ309" s="139"/>
      <c r="PUK309" s="139"/>
      <c r="PUL309" s="139"/>
      <c r="PUM309" s="139"/>
      <c r="PUN309" s="139"/>
      <c r="PUO309" s="139"/>
      <c r="PUP309" s="139"/>
      <c r="PUQ309" s="139"/>
      <c r="PUR309" s="139"/>
      <c r="PUS309" s="139"/>
      <c r="PUT309" s="139"/>
      <c r="PUU309" s="139"/>
      <c r="PUV309" s="139"/>
      <c r="PUW309" s="139"/>
      <c r="PUX309" s="139"/>
      <c r="PUY309" s="139"/>
      <c r="PUZ309" s="139"/>
      <c r="PVA309" s="139"/>
      <c r="PVB309" s="139"/>
      <c r="PVC309" s="139"/>
      <c r="PVD309" s="139"/>
      <c r="PVE309" s="139"/>
      <c r="PVF309" s="139"/>
      <c r="PVG309" s="139"/>
      <c r="PVH309" s="139"/>
      <c r="PVI309" s="139"/>
      <c r="PVJ309" s="139"/>
      <c r="PVK309" s="139"/>
      <c r="PVL309" s="139"/>
      <c r="PVM309" s="139"/>
      <c r="PVN309" s="139"/>
      <c r="PVO309" s="139"/>
      <c r="PVP309" s="139"/>
      <c r="PVQ309" s="139"/>
      <c r="PVR309" s="139"/>
      <c r="PVS309" s="139"/>
      <c r="PVT309" s="139"/>
      <c r="PVU309" s="139"/>
      <c r="PVV309" s="139"/>
      <c r="PVW309" s="139"/>
      <c r="PVX309" s="139"/>
      <c r="PVY309" s="139"/>
      <c r="PVZ309" s="139"/>
      <c r="PWA309" s="139"/>
      <c r="PWB309" s="139"/>
      <c r="PWC309" s="139"/>
      <c r="PWD309" s="139"/>
      <c r="PWE309" s="139"/>
      <c r="PWF309" s="139"/>
      <c r="PWG309" s="139"/>
      <c r="PWH309" s="139"/>
      <c r="PWI309" s="139"/>
      <c r="PWJ309" s="139"/>
      <c r="PWK309" s="139"/>
      <c r="PWL309" s="139"/>
      <c r="PWM309" s="139"/>
      <c r="PWN309" s="139"/>
      <c r="PWO309" s="139"/>
      <c r="PWP309" s="139"/>
      <c r="PWQ309" s="139"/>
      <c r="PWR309" s="139"/>
      <c r="PWS309" s="139"/>
      <c r="PWT309" s="139"/>
      <c r="PWU309" s="139"/>
      <c r="PWV309" s="139"/>
      <c r="PWW309" s="139"/>
      <c r="PWX309" s="139"/>
      <c r="PWY309" s="139"/>
      <c r="PWZ309" s="139"/>
      <c r="PXA309" s="139"/>
      <c r="PXB309" s="139"/>
      <c r="PXC309" s="139"/>
      <c r="PXD309" s="139"/>
      <c r="PXE309" s="139"/>
      <c r="PXF309" s="139"/>
      <c r="PXG309" s="139"/>
      <c r="PXH309" s="139"/>
      <c r="PXI309" s="139"/>
      <c r="PXJ309" s="139"/>
      <c r="PXK309" s="139"/>
      <c r="PXL309" s="139"/>
      <c r="PXM309" s="139"/>
      <c r="PXN309" s="139"/>
      <c r="PXO309" s="139"/>
      <c r="PXP309" s="139"/>
      <c r="PXQ309" s="139"/>
      <c r="PXR309" s="139"/>
      <c r="PXS309" s="139"/>
      <c r="PXT309" s="139"/>
      <c r="PXU309" s="139"/>
      <c r="PXV309" s="139"/>
      <c r="PXW309" s="139"/>
      <c r="PXX309" s="139"/>
      <c r="PXY309" s="139"/>
      <c r="PXZ309" s="139"/>
      <c r="PYA309" s="139"/>
      <c r="PYB309" s="139"/>
      <c r="PYC309" s="139"/>
      <c r="PYD309" s="139"/>
      <c r="PYE309" s="139"/>
      <c r="PYF309" s="139"/>
      <c r="PYG309" s="139"/>
      <c r="PYH309" s="139"/>
      <c r="PYI309" s="139"/>
      <c r="PYJ309" s="139"/>
      <c r="PYK309" s="139"/>
      <c r="PYL309" s="139"/>
      <c r="PYM309" s="139"/>
      <c r="PYN309" s="139"/>
      <c r="PYO309" s="139"/>
      <c r="PYP309" s="139"/>
      <c r="PYQ309" s="139"/>
      <c r="PYR309" s="139"/>
      <c r="PYS309" s="139"/>
      <c r="PYT309" s="139"/>
      <c r="PYU309" s="139"/>
      <c r="PYV309" s="139"/>
      <c r="PYW309" s="139"/>
      <c r="PYX309" s="139"/>
      <c r="PYY309" s="139"/>
      <c r="PYZ309" s="139"/>
      <c r="PZA309" s="139"/>
      <c r="PZB309" s="139"/>
      <c r="PZC309" s="139"/>
      <c r="PZD309" s="139"/>
      <c r="PZE309" s="139"/>
      <c r="PZF309" s="139"/>
      <c r="PZG309" s="139"/>
      <c r="PZH309" s="139"/>
      <c r="PZI309" s="139"/>
      <c r="PZJ309" s="139"/>
      <c r="PZK309" s="139"/>
      <c r="PZL309" s="139"/>
      <c r="PZM309" s="139"/>
      <c r="PZN309" s="139"/>
      <c r="PZO309" s="139"/>
      <c r="PZP309" s="139"/>
      <c r="PZQ309" s="139"/>
      <c r="PZR309" s="139"/>
      <c r="PZS309" s="139"/>
      <c r="PZT309" s="139"/>
      <c r="PZU309" s="139"/>
      <c r="PZV309" s="139"/>
      <c r="PZW309" s="139"/>
      <c r="PZX309" s="139"/>
      <c r="PZY309" s="139"/>
      <c r="PZZ309" s="139"/>
      <c r="QAA309" s="139"/>
      <c r="QAB309" s="139"/>
      <c r="QAC309" s="139"/>
      <c r="QAD309" s="139"/>
      <c r="QAE309" s="139"/>
      <c r="QAF309" s="139"/>
      <c r="QAG309" s="139"/>
      <c r="QAH309" s="139"/>
      <c r="QAI309" s="139"/>
      <c r="QAJ309" s="139"/>
      <c r="QAK309" s="139"/>
      <c r="QAL309" s="139"/>
      <c r="QAM309" s="139"/>
      <c r="QAN309" s="139"/>
      <c r="QAO309" s="139"/>
      <c r="QAP309" s="139"/>
      <c r="QAQ309" s="139"/>
      <c r="QAR309" s="139"/>
      <c r="QAS309" s="139"/>
      <c r="QAT309" s="139"/>
      <c r="QAU309" s="139"/>
      <c r="QAV309" s="139"/>
      <c r="QAW309" s="139"/>
      <c r="QAX309" s="139"/>
      <c r="QAY309" s="139"/>
      <c r="QAZ309" s="139"/>
      <c r="QBA309" s="139"/>
      <c r="QBB309" s="139"/>
      <c r="QBC309" s="139"/>
      <c r="QBD309" s="139"/>
      <c r="QBE309" s="139"/>
      <c r="QBF309" s="139"/>
      <c r="QBG309" s="139"/>
      <c r="QBH309" s="139"/>
      <c r="QBI309" s="139"/>
      <c r="QBJ309" s="139"/>
      <c r="QBK309" s="139"/>
      <c r="QBL309" s="139"/>
      <c r="QBM309" s="139"/>
      <c r="QBN309" s="139"/>
      <c r="QBO309" s="139"/>
      <c r="QBP309" s="139"/>
      <c r="QBQ309" s="139"/>
      <c r="QBR309" s="139"/>
      <c r="QBS309" s="139"/>
      <c r="QBT309" s="139"/>
      <c r="QBU309" s="139"/>
      <c r="QBV309" s="139"/>
      <c r="QBW309" s="139"/>
      <c r="QBX309" s="139"/>
      <c r="QBY309" s="139"/>
      <c r="QBZ309" s="139"/>
      <c r="QCA309" s="139"/>
      <c r="QCB309" s="139"/>
      <c r="QCC309" s="139"/>
      <c r="QCD309" s="139"/>
      <c r="QCE309" s="139"/>
      <c r="QCF309" s="139"/>
      <c r="QCG309" s="139"/>
      <c r="QCH309" s="139"/>
      <c r="QCI309" s="139"/>
      <c r="QCJ309" s="139"/>
      <c r="QCK309" s="139"/>
      <c r="QCL309" s="139"/>
      <c r="QCM309" s="139"/>
      <c r="QCN309" s="139"/>
      <c r="QCO309" s="139"/>
      <c r="QCP309" s="139"/>
      <c r="QCQ309" s="139"/>
      <c r="QCR309" s="139"/>
      <c r="QCS309" s="139"/>
      <c r="QCT309" s="139"/>
      <c r="QCU309" s="139"/>
      <c r="QCV309" s="139"/>
      <c r="QCW309" s="139"/>
      <c r="QCX309" s="139"/>
      <c r="QCY309" s="139"/>
      <c r="QCZ309" s="139"/>
      <c r="QDA309" s="139"/>
      <c r="QDB309" s="139"/>
      <c r="QDC309" s="139"/>
      <c r="QDD309" s="139"/>
      <c r="QDE309" s="139"/>
      <c r="QDF309" s="139"/>
      <c r="QDG309" s="139"/>
      <c r="QDH309" s="139"/>
      <c r="QDI309" s="139"/>
      <c r="QDJ309" s="139"/>
      <c r="QDK309" s="139"/>
      <c r="QDL309" s="139"/>
      <c r="QDM309" s="139"/>
      <c r="QDN309" s="139"/>
      <c r="QDO309" s="139"/>
      <c r="QDP309" s="139"/>
      <c r="QDQ309" s="139"/>
      <c r="QDR309" s="139"/>
      <c r="QDS309" s="139"/>
      <c r="QDT309" s="139"/>
      <c r="QDU309" s="139"/>
      <c r="QDV309" s="139"/>
      <c r="QDW309" s="139"/>
      <c r="QDX309" s="139"/>
      <c r="QDY309" s="139"/>
      <c r="QDZ309" s="139"/>
      <c r="QEA309" s="139"/>
      <c r="QEB309" s="139"/>
      <c r="QEC309" s="139"/>
      <c r="QED309" s="139"/>
      <c r="QEE309" s="139"/>
      <c r="QEF309" s="139"/>
      <c r="QEG309" s="139"/>
      <c r="QEH309" s="139"/>
      <c r="QEI309" s="139"/>
      <c r="QEJ309" s="139"/>
      <c r="QEK309" s="139"/>
      <c r="QEL309" s="139"/>
      <c r="QEM309" s="139"/>
      <c r="QEN309" s="139"/>
      <c r="QEO309" s="139"/>
      <c r="QEP309" s="139"/>
      <c r="QEQ309" s="139"/>
      <c r="QER309" s="139"/>
      <c r="QES309" s="139"/>
      <c r="QET309" s="139"/>
      <c r="QEU309" s="139"/>
      <c r="QEV309" s="139"/>
      <c r="QEW309" s="139"/>
      <c r="QEX309" s="139"/>
      <c r="QEY309" s="139"/>
      <c r="QEZ309" s="139"/>
      <c r="QFA309" s="139"/>
      <c r="QFB309" s="139"/>
      <c r="QFC309" s="139"/>
      <c r="QFD309" s="139"/>
      <c r="QFE309" s="139"/>
      <c r="QFF309" s="139"/>
      <c r="QFG309" s="139"/>
      <c r="QFH309" s="139"/>
      <c r="QFI309" s="139"/>
      <c r="QFJ309" s="139"/>
      <c r="QFK309" s="139"/>
      <c r="QFL309" s="139"/>
      <c r="QFM309" s="139"/>
      <c r="QFN309" s="139"/>
      <c r="QFO309" s="139"/>
      <c r="QFP309" s="139"/>
      <c r="QFQ309" s="139"/>
      <c r="QFR309" s="139"/>
      <c r="QFS309" s="139"/>
      <c r="QFT309" s="139"/>
      <c r="QFU309" s="139"/>
      <c r="QFV309" s="139"/>
      <c r="QFW309" s="139"/>
      <c r="QFX309" s="139"/>
      <c r="QFY309" s="139"/>
      <c r="QFZ309" s="139"/>
      <c r="QGA309" s="139"/>
      <c r="QGB309" s="139"/>
      <c r="QGC309" s="139"/>
      <c r="QGD309" s="139"/>
      <c r="QGE309" s="139"/>
      <c r="QGF309" s="139"/>
      <c r="QGG309" s="139"/>
      <c r="QGH309" s="139"/>
      <c r="QGI309" s="139"/>
      <c r="QGJ309" s="139"/>
      <c r="QGK309" s="139"/>
      <c r="QGL309" s="139"/>
      <c r="QGM309" s="139"/>
      <c r="QGN309" s="139"/>
      <c r="QGO309" s="139"/>
      <c r="QGP309" s="139"/>
      <c r="QGQ309" s="139"/>
      <c r="QGR309" s="139"/>
      <c r="QGS309" s="139"/>
      <c r="QGT309" s="139"/>
      <c r="QGU309" s="139"/>
      <c r="QGV309" s="139"/>
      <c r="QGW309" s="139"/>
      <c r="QGX309" s="139"/>
      <c r="QGY309" s="139"/>
      <c r="QGZ309" s="139"/>
      <c r="QHA309" s="139"/>
      <c r="QHB309" s="139"/>
      <c r="QHC309" s="139"/>
      <c r="QHD309" s="139"/>
      <c r="QHE309" s="139"/>
      <c r="QHF309" s="139"/>
      <c r="QHG309" s="139"/>
      <c r="QHH309" s="139"/>
      <c r="QHI309" s="139"/>
      <c r="QHJ309" s="139"/>
      <c r="QHK309" s="139"/>
      <c r="QHL309" s="139"/>
      <c r="QHM309" s="139"/>
      <c r="QHN309" s="139"/>
      <c r="QHO309" s="139"/>
      <c r="QHP309" s="139"/>
      <c r="QHQ309" s="139"/>
      <c r="QHR309" s="139"/>
      <c r="QHS309" s="139"/>
      <c r="QHT309" s="139"/>
      <c r="QHU309" s="139"/>
      <c r="QHV309" s="139"/>
      <c r="QHW309" s="139"/>
      <c r="QHX309" s="139"/>
      <c r="QHY309" s="139"/>
      <c r="QHZ309" s="139"/>
      <c r="QIA309" s="139"/>
      <c r="QIB309" s="139"/>
      <c r="QIC309" s="139"/>
      <c r="QID309" s="139"/>
      <c r="QIE309" s="139"/>
      <c r="QIF309" s="139"/>
      <c r="QIG309" s="139"/>
      <c r="QIH309" s="139"/>
      <c r="QII309" s="139"/>
      <c r="QIJ309" s="139"/>
      <c r="QIK309" s="139"/>
      <c r="QIL309" s="139"/>
      <c r="QIM309" s="139"/>
      <c r="QIN309" s="139"/>
      <c r="QIO309" s="139"/>
      <c r="QIP309" s="139"/>
      <c r="QIQ309" s="139"/>
      <c r="QIR309" s="139"/>
      <c r="QIS309" s="139"/>
      <c r="QIT309" s="139"/>
      <c r="QIU309" s="139"/>
      <c r="QIV309" s="139"/>
      <c r="QIW309" s="139"/>
      <c r="QIX309" s="139"/>
      <c r="QIY309" s="139"/>
      <c r="QIZ309" s="139"/>
      <c r="QJA309" s="139"/>
      <c r="QJB309" s="139"/>
      <c r="QJC309" s="139"/>
      <c r="QJD309" s="139"/>
      <c r="QJE309" s="139"/>
      <c r="QJF309" s="139"/>
      <c r="QJG309" s="139"/>
      <c r="QJH309" s="139"/>
      <c r="QJI309" s="139"/>
      <c r="QJJ309" s="139"/>
      <c r="QJK309" s="139"/>
      <c r="QJL309" s="139"/>
      <c r="QJM309" s="139"/>
      <c r="QJN309" s="139"/>
      <c r="QJO309" s="139"/>
      <c r="QJP309" s="139"/>
      <c r="QJQ309" s="139"/>
      <c r="QJR309" s="139"/>
      <c r="QJS309" s="139"/>
      <c r="QJT309" s="139"/>
      <c r="QJU309" s="139"/>
      <c r="QJV309" s="139"/>
      <c r="QJW309" s="139"/>
      <c r="QJX309" s="139"/>
      <c r="QJY309" s="139"/>
      <c r="QJZ309" s="139"/>
      <c r="QKA309" s="139"/>
      <c r="QKB309" s="139"/>
      <c r="QKC309" s="139"/>
      <c r="QKD309" s="139"/>
      <c r="QKE309" s="139"/>
      <c r="QKF309" s="139"/>
      <c r="QKG309" s="139"/>
      <c r="QKH309" s="139"/>
      <c r="QKI309" s="139"/>
      <c r="QKJ309" s="139"/>
      <c r="QKK309" s="139"/>
      <c r="QKL309" s="139"/>
      <c r="QKM309" s="139"/>
      <c r="QKN309" s="139"/>
      <c r="QKO309" s="139"/>
      <c r="QKP309" s="139"/>
      <c r="QKQ309" s="139"/>
      <c r="QKR309" s="139"/>
      <c r="QKS309" s="139"/>
      <c r="QKT309" s="139"/>
      <c r="QKU309" s="139"/>
      <c r="QKV309" s="139"/>
      <c r="QKW309" s="139"/>
      <c r="QKX309" s="139"/>
      <c r="QKY309" s="139"/>
      <c r="QKZ309" s="139"/>
      <c r="QLA309" s="139"/>
      <c r="QLB309" s="139"/>
      <c r="QLC309" s="139"/>
      <c r="QLD309" s="139"/>
      <c r="QLE309" s="139"/>
      <c r="QLF309" s="139"/>
      <c r="QLG309" s="139"/>
      <c r="QLH309" s="139"/>
      <c r="QLI309" s="139"/>
      <c r="QLJ309" s="139"/>
      <c r="QLK309" s="139"/>
      <c r="QLL309" s="139"/>
      <c r="QLM309" s="139"/>
      <c r="QLN309" s="139"/>
      <c r="QLO309" s="139"/>
      <c r="QLP309" s="139"/>
      <c r="QLQ309" s="139"/>
      <c r="QLR309" s="139"/>
      <c r="QLS309" s="139"/>
      <c r="QLT309" s="139"/>
      <c r="QLU309" s="139"/>
      <c r="QLV309" s="139"/>
      <c r="QLW309" s="139"/>
      <c r="QLX309" s="139"/>
      <c r="QLY309" s="139"/>
      <c r="QLZ309" s="139"/>
      <c r="QMA309" s="139"/>
      <c r="QMB309" s="139"/>
      <c r="QMC309" s="139"/>
      <c r="QMD309" s="139"/>
      <c r="QME309" s="139"/>
      <c r="QMF309" s="139"/>
      <c r="QMG309" s="139"/>
      <c r="QMH309" s="139"/>
      <c r="QMI309" s="139"/>
      <c r="QMJ309" s="139"/>
      <c r="QMK309" s="139"/>
      <c r="QML309" s="139"/>
      <c r="QMM309" s="139"/>
      <c r="QMN309" s="139"/>
      <c r="QMO309" s="139"/>
      <c r="QMP309" s="139"/>
      <c r="QMQ309" s="139"/>
      <c r="QMR309" s="139"/>
      <c r="QMS309" s="139"/>
      <c r="QMT309" s="139"/>
      <c r="QMU309" s="139"/>
      <c r="QMV309" s="139"/>
      <c r="QMW309" s="139"/>
      <c r="QMX309" s="139"/>
      <c r="QMY309" s="139"/>
      <c r="QMZ309" s="139"/>
      <c r="QNA309" s="139"/>
      <c r="QNB309" s="139"/>
      <c r="QNC309" s="139"/>
      <c r="QND309" s="139"/>
      <c r="QNE309" s="139"/>
      <c r="QNF309" s="139"/>
      <c r="QNG309" s="139"/>
      <c r="QNH309" s="139"/>
      <c r="QNI309" s="139"/>
      <c r="QNJ309" s="139"/>
      <c r="QNK309" s="139"/>
      <c r="QNL309" s="139"/>
      <c r="QNM309" s="139"/>
      <c r="QNN309" s="139"/>
      <c r="QNO309" s="139"/>
      <c r="QNP309" s="139"/>
      <c r="QNQ309" s="139"/>
      <c r="QNR309" s="139"/>
      <c r="QNS309" s="139"/>
      <c r="QNT309" s="139"/>
      <c r="QNU309" s="139"/>
      <c r="QNV309" s="139"/>
      <c r="QNW309" s="139"/>
      <c r="QNX309" s="139"/>
      <c r="QNY309" s="139"/>
      <c r="QNZ309" s="139"/>
      <c r="QOA309" s="139"/>
      <c r="QOB309" s="139"/>
      <c r="QOC309" s="139"/>
      <c r="QOD309" s="139"/>
      <c r="QOE309" s="139"/>
      <c r="QOF309" s="139"/>
      <c r="QOG309" s="139"/>
      <c r="QOH309" s="139"/>
      <c r="QOI309" s="139"/>
      <c r="QOJ309" s="139"/>
      <c r="QOK309" s="139"/>
      <c r="QOL309" s="139"/>
      <c r="QOM309" s="139"/>
      <c r="QON309" s="139"/>
      <c r="QOO309" s="139"/>
      <c r="QOP309" s="139"/>
      <c r="QOQ309" s="139"/>
      <c r="QOR309" s="139"/>
      <c r="QOS309" s="139"/>
      <c r="QOT309" s="139"/>
      <c r="QOU309" s="139"/>
      <c r="QOV309" s="139"/>
      <c r="QOW309" s="139"/>
      <c r="QOX309" s="139"/>
      <c r="QOY309" s="139"/>
      <c r="QOZ309" s="139"/>
      <c r="QPA309" s="139"/>
      <c r="QPB309" s="139"/>
      <c r="QPC309" s="139"/>
      <c r="QPD309" s="139"/>
      <c r="QPE309" s="139"/>
      <c r="QPF309" s="139"/>
      <c r="QPG309" s="139"/>
      <c r="QPH309" s="139"/>
      <c r="QPI309" s="139"/>
      <c r="QPJ309" s="139"/>
      <c r="QPK309" s="139"/>
      <c r="QPL309" s="139"/>
      <c r="QPM309" s="139"/>
      <c r="QPN309" s="139"/>
      <c r="QPO309" s="139"/>
      <c r="QPP309" s="139"/>
      <c r="QPQ309" s="139"/>
      <c r="QPR309" s="139"/>
      <c r="QPS309" s="139"/>
      <c r="QPT309" s="139"/>
      <c r="QPU309" s="139"/>
      <c r="QPV309" s="139"/>
      <c r="QPW309" s="139"/>
      <c r="QPX309" s="139"/>
      <c r="QPY309" s="139"/>
      <c r="QPZ309" s="139"/>
      <c r="QQA309" s="139"/>
      <c r="QQB309" s="139"/>
      <c r="QQC309" s="139"/>
      <c r="QQD309" s="139"/>
      <c r="QQE309" s="139"/>
      <c r="QQF309" s="139"/>
      <c r="QQG309" s="139"/>
      <c r="QQH309" s="139"/>
      <c r="QQI309" s="139"/>
      <c r="QQJ309" s="139"/>
      <c r="QQK309" s="139"/>
      <c r="QQL309" s="139"/>
      <c r="QQM309" s="139"/>
      <c r="QQN309" s="139"/>
      <c r="QQO309" s="139"/>
      <c r="QQP309" s="139"/>
      <c r="QQQ309" s="139"/>
      <c r="QQR309" s="139"/>
      <c r="QQS309" s="139"/>
      <c r="QQT309" s="139"/>
      <c r="QQU309" s="139"/>
      <c r="QQV309" s="139"/>
      <c r="QQW309" s="139"/>
      <c r="QQX309" s="139"/>
      <c r="QQY309" s="139"/>
      <c r="QQZ309" s="139"/>
      <c r="QRA309" s="139"/>
      <c r="QRB309" s="139"/>
      <c r="QRC309" s="139"/>
      <c r="QRD309" s="139"/>
      <c r="QRE309" s="139"/>
      <c r="QRF309" s="139"/>
      <c r="QRG309" s="139"/>
      <c r="QRH309" s="139"/>
      <c r="QRI309" s="139"/>
      <c r="QRJ309" s="139"/>
      <c r="QRK309" s="139"/>
      <c r="QRL309" s="139"/>
      <c r="QRM309" s="139"/>
      <c r="QRN309" s="139"/>
      <c r="QRO309" s="139"/>
      <c r="QRP309" s="139"/>
      <c r="QRQ309" s="139"/>
      <c r="QRR309" s="139"/>
      <c r="QRS309" s="139"/>
      <c r="QRT309" s="139"/>
      <c r="QRU309" s="139"/>
      <c r="QRV309" s="139"/>
      <c r="QRW309" s="139"/>
      <c r="QRX309" s="139"/>
      <c r="QRY309" s="139"/>
      <c r="QRZ309" s="139"/>
      <c r="QSA309" s="139"/>
      <c r="QSB309" s="139"/>
      <c r="QSC309" s="139"/>
      <c r="QSD309" s="139"/>
      <c r="QSE309" s="139"/>
      <c r="QSF309" s="139"/>
      <c r="QSG309" s="139"/>
      <c r="QSH309" s="139"/>
      <c r="QSI309" s="139"/>
      <c r="QSJ309" s="139"/>
      <c r="QSK309" s="139"/>
      <c r="QSL309" s="139"/>
      <c r="QSM309" s="139"/>
      <c r="QSN309" s="139"/>
      <c r="QSO309" s="139"/>
      <c r="QSP309" s="139"/>
      <c r="QSQ309" s="139"/>
      <c r="QSR309" s="139"/>
      <c r="QSS309" s="139"/>
      <c r="QST309" s="139"/>
      <c r="QSU309" s="139"/>
      <c r="QSV309" s="139"/>
      <c r="QSW309" s="139"/>
      <c r="QSX309" s="139"/>
      <c r="QSY309" s="139"/>
      <c r="QSZ309" s="139"/>
      <c r="QTA309" s="139"/>
      <c r="QTB309" s="139"/>
      <c r="QTC309" s="139"/>
      <c r="QTD309" s="139"/>
      <c r="QTE309" s="139"/>
      <c r="QTF309" s="139"/>
      <c r="QTG309" s="139"/>
      <c r="QTH309" s="139"/>
      <c r="QTI309" s="139"/>
      <c r="QTJ309" s="139"/>
      <c r="QTK309" s="139"/>
      <c r="QTL309" s="139"/>
      <c r="QTM309" s="139"/>
      <c r="QTN309" s="139"/>
      <c r="QTO309" s="139"/>
      <c r="QTP309" s="139"/>
      <c r="QTQ309" s="139"/>
      <c r="QTR309" s="139"/>
      <c r="QTS309" s="139"/>
      <c r="QTT309" s="139"/>
      <c r="QTU309" s="139"/>
      <c r="QTV309" s="139"/>
      <c r="QTW309" s="139"/>
      <c r="QTX309" s="139"/>
      <c r="QTY309" s="139"/>
      <c r="QTZ309" s="139"/>
      <c r="QUA309" s="139"/>
      <c r="QUB309" s="139"/>
      <c r="QUC309" s="139"/>
      <c r="QUD309" s="139"/>
      <c r="QUE309" s="139"/>
      <c r="QUF309" s="139"/>
      <c r="QUG309" s="139"/>
      <c r="QUH309" s="139"/>
      <c r="QUI309" s="139"/>
      <c r="QUJ309" s="139"/>
      <c r="QUK309" s="139"/>
      <c r="QUL309" s="139"/>
      <c r="QUM309" s="139"/>
      <c r="QUN309" s="139"/>
      <c r="QUO309" s="139"/>
      <c r="QUP309" s="139"/>
      <c r="QUQ309" s="139"/>
      <c r="QUR309" s="139"/>
      <c r="QUS309" s="139"/>
      <c r="QUT309" s="139"/>
      <c r="QUU309" s="139"/>
      <c r="QUV309" s="139"/>
      <c r="QUW309" s="139"/>
      <c r="QUX309" s="139"/>
      <c r="QUY309" s="139"/>
      <c r="QUZ309" s="139"/>
      <c r="QVA309" s="139"/>
      <c r="QVB309" s="139"/>
      <c r="QVC309" s="139"/>
      <c r="QVD309" s="139"/>
      <c r="QVE309" s="139"/>
      <c r="QVF309" s="139"/>
      <c r="QVG309" s="139"/>
      <c r="QVH309" s="139"/>
      <c r="QVI309" s="139"/>
      <c r="QVJ309" s="139"/>
      <c r="QVK309" s="139"/>
      <c r="QVL309" s="139"/>
      <c r="QVM309" s="139"/>
      <c r="QVN309" s="139"/>
      <c r="QVO309" s="139"/>
      <c r="QVP309" s="139"/>
      <c r="QVQ309" s="139"/>
      <c r="QVR309" s="139"/>
      <c r="QVS309" s="139"/>
      <c r="QVT309" s="139"/>
      <c r="QVU309" s="139"/>
      <c r="QVV309" s="139"/>
      <c r="QVW309" s="139"/>
      <c r="QVX309" s="139"/>
      <c r="QVY309" s="139"/>
      <c r="QVZ309" s="139"/>
      <c r="QWA309" s="139"/>
      <c r="QWB309" s="139"/>
      <c r="QWC309" s="139"/>
      <c r="QWD309" s="139"/>
      <c r="QWE309" s="139"/>
      <c r="QWF309" s="139"/>
      <c r="QWG309" s="139"/>
      <c r="QWH309" s="139"/>
      <c r="QWI309" s="139"/>
      <c r="QWJ309" s="139"/>
      <c r="QWK309" s="139"/>
      <c r="QWL309" s="139"/>
      <c r="QWM309" s="139"/>
      <c r="QWN309" s="139"/>
      <c r="QWO309" s="139"/>
      <c r="QWP309" s="139"/>
      <c r="QWQ309" s="139"/>
      <c r="QWR309" s="139"/>
      <c r="QWS309" s="139"/>
      <c r="QWT309" s="139"/>
      <c r="QWU309" s="139"/>
      <c r="QWV309" s="139"/>
      <c r="QWW309" s="139"/>
      <c r="QWX309" s="139"/>
      <c r="QWY309" s="139"/>
      <c r="QWZ309" s="139"/>
      <c r="QXA309" s="139"/>
      <c r="QXB309" s="139"/>
      <c r="QXC309" s="139"/>
      <c r="QXD309" s="139"/>
      <c r="QXE309" s="139"/>
      <c r="QXF309" s="139"/>
      <c r="QXG309" s="139"/>
      <c r="QXH309" s="139"/>
      <c r="QXI309" s="139"/>
      <c r="QXJ309" s="139"/>
      <c r="QXK309" s="139"/>
      <c r="QXL309" s="139"/>
      <c r="QXM309" s="139"/>
      <c r="QXN309" s="139"/>
      <c r="QXO309" s="139"/>
      <c r="QXP309" s="139"/>
      <c r="QXQ309" s="139"/>
      <c r="QXR309" s="139"/>
      <c r="QXS309" s="139"/>
      <c r="QXT309" s="139"/>
      <c r="QXU309" s="139"/>
      <c r="QXV309" s="139"/>
      <c r="QXW309" s="139"/>
      <c r="QXX309" s="139"/>
      <c r="QXY309" s="139"/>
      <c r="QXZ309" s="139"/>
      <c r="QYA309" s="139"/>
      <c r="QYB309" s="139"/>
      <c r="QYC309" s="139"/>
      <c r="QYD309" s="139"/>
      <c r="QYE309" s="139"/>
      <c r="QYF309" s="139"/>
      <c r="QYG309" s="139"/>
      <c r="QYH309" s="139"/>
      <c r="QYI309" s="139"/>
      <c r="QYJ309" s="139"/>
      <c r="QYK309" s="139"/>
      <c r="QYL309" s="139"/>
      <c r="QYM309" s="139"/>
      <c r="QYN309" s="139"/>
      <c r="QYO309" s="139"/>
      <c r="QYP309" s="139"/>
      <c r="QYQ309" s="139"/>
      <c r="QYR309" s="139"/>
      <c r="QYS309" s="139"/>
      <c r="QYT309" s="139"/>
      <c r="QYU309" s="139"/>
      <c r="QYV309" s="139"/>
      <c r="QYW309" s="139"/>
      <c r="QYX309" s="139"/>
      <c r="QYY309" s="139"/>
      <c r="QYZ309" s="139"/>
      <c r="QZA309" s="139"/>
      <c r="QZB309" s="139"/>
      <c r="QZC309" s="139"/>
      <c r="QZD309" s="139"/>
      <c r="QZE309" s="139"/>
      <c r="QZF309" s="139"/>
      <c r="QZG309" s="139"/>
      <c r="QZH309" s="139"/>
      <c r="QZI309" s="139"/>
      <c r="QZJ309" s="139"/>
      <c r="QZK309" s="139"/>
      <c r="QZL309" s="139"/>
      <c r="QZM309" s="139"/>
      <c r="QZN309" s="139"/>
      <c r="QZO309" s="139"/>
      <c r="QZP309" s="139"/>
      <c r="QZQ309" s="139"/>
      <c r="QZR309" s="139"/>
      <c r="QZS309" s="139"/>
      <c r="QZT309" s="139"/>
      <c r="QZU309" s="139"/>
      <c r="QZV309" s="139"/>
      <c r="QZW309" s="139"/>
      <c r="QZX309" s="139"/>
      <c r="QZY309" s="139"/>
      <c r="QZZ309" s="139"/>
      <c r="RAA309" s="139"/>
      <c r="RAB309" s="139"/>
      <c r="RAC309" s="139"/>
      <c r="RAD309" s="139"/>
      <c r="RAE309" s="139"/>
      <c r="RAF309" s="139"/>
      <c r="RAG309" s="139"/>
      <c r="RAH309" s="139"/>
      <c r="RAI309" s="139"/>
      <c r="RAJ309" s="139"/>
      <c r="RAK309" s="139"/>
      <c r="RAL309" s="139"/>
      <c r="RAM309" s="139"/>
      <c r="RAN309" s="139"/>
      <c r="RAO309" s="139"/>
      <c r="RAP309" s="139"/>
      <c r="RAQ309" s="139"/>
      <c r="RAR309" s="139"/>
      <c r="RAS309" s="139"/>
      <c r="RAT309" s="139"/>
      <c r="RAU309" s="139"/>
      <c r="RAV309" s="139"/>
      <c r="RAW309" s="139"/>
      <c r="RAX309" s="139"/>
      <c r="RAY309" s="139"/>
      <c r="RAZ309" s="139"/>
      <c r="RBA309" s="139"/>
      <c r="RBB309" s="139"/>
      <c r="RBC309" s="139"/>
      <c r="RBD309" s="139"/>
      <c r="RBE309" s="139"/>
      <c r="RBF309" s="139"/>
      <c r="RBG309" s="139"/>
      <c r="RBH309" s="139"/>
      <c r="RBI309" s="139"/>
      <c r="RBJ309" s="139"/>
      <c r="RBK309" s="139"/>
      <c r="RBL309" s="139"/>
      <c r="RBM309" s="139"/>
      <c r="RBN309" s="139"/>
      <c r="RBO309" s="139"/>
      <c r="RBP309" s="139"/>
      <c r="RBQ309" s="139"/>
      <c r="RBR309" s="139"/>
      <c r="RBS309" s="139"/>
      <c r="RBT309" s="139"/>
      <c r="RBU309" s="139"/>
      <c r="RBV309" s="139"/>
      <c r="RBW309" s="139"/>
      <c r="RBX309" s="139"/>
      <c r="RBY309" s="139"/>
      <c r="RBZ309" s="139"/>
      <c r="RCA309" s="139"/>
      <c r="RCB309" s="139"/>
      <c r="RCC309" s="139"/>
      <c r="RCD309" s="139"/>
      <c r="RCE309" s="139"/>
      <c r="RCF309" s="139"/>
      <c r="RCG309" s="139"/>
      <c r="RCH309" s="139"/>
      <c r="RCI309" s="139"/>
      <c r="RCJ309" s="139"/>
      <c r="RCK309" s="139"/>
      <c r="RCL309" s="139"/>
      <c r="RCM309" s="139"/>
      <c r="RCN309" s="139"/>
      <c r="RCO309" s="139"/>
      <c r="RCP309" s="139"/>
      <c r="RCQ309" s="139"/>
      <c r="RCR309" s="139"/>
      <c r="RCS309" s="139"/>
      <c r="RCT309" s="139"/>
      <c r="RCU309" s="139"/>
      <c r="RCV309" s="139"/>
      <c r="RCW309" s="139"/>
      <c r="RCX309" s="139"/>
      <c r="RCY309" s="139"/>
      <c r="RCZ309" s="139"/>
      <c r="RDA309" s="139"/>
      <c r="RDB309" s="139"/>
      <c r="RDC309" s="139"/>
      <c r="RDD309" s="139"/>
      <c r="RDE309" s="139"/>
      <c r="RDF309" s="139"/>
      <c r="RDG309" s="139"/>
      <c r="RDH309" s="139"/>
      <c r="RDI309" s="139"/>
      <c r="RDJ309" s="139"/>
      <c r="RDK309" s="139"/>
      <c r="RDL309" s="139"/>
      <c r="RDM309" s="139"/>
      <c r="RDN309" s="139"/>
      <c r="RDO309" s="139"/>
      <c r="RDP309" s="139"/>
      <c r="RDQ309" s="139"/>
      <c r="RDR309" s="139"/>
      <c r="RDS309" s="139"/>
      <c r="RDT309" s="139"/>
      <c r="RDU309" s="139"/>
      <c r="RDV309" s="139"/>
      <c r="RDW309" s="139"/>
      <c r="RDX309" s="139"/>
      <c r="RDY309" s="139"/>
      <c r="RDZ309" s="139"/>
      <c r="REA309" s="139"/>
      <c r="REB309" s="139"/>
      <c r="REC309" s="139"/>
      <c r="RED309" s="139"/>
      <c r="REE309" s="139"/>
      <c r="REF309" s="139"/>
      <c r="REG309" s="139"/>
      <c r="REH309" s="139"/>
      <c r="REI309" s="139"/>
      <c r="REJ309" s="139"/>
      <c r="REK309" s="139"/>
      <c r="REL309" s="139"/>
      <c r="REM309" s="139"/>
      <c r="REN309" s="139"/>
      <c r="REO309" s="139"/>
      <c r="REP309" s="139"/>
      <c r="REQ309" s="139"/>
      <c r="RER309" s="139"/>
      <c r="RES309" s="139"/>
      <c r="RET309" s="139"/>
      <c r="REU309" s="139"/>
      <c r="REV309" s="139"/>
      <c r="REW309" s="139"/>
      <c r="REX309" s="139"/>
      <c r="REY309" s="139"/>
      <c r="REZ309" s="139"/>
      <c r="RFA309" s="139"/>
      <c r="RFB309" s="139"/>
      <c r="RFC309" s="139"/>
      <c r="RFD309" s="139"/>
      <c r="RFE309" s="139"/>
      <c r="RFF309" s="139"/>
      <c r="RFG309" s="139"/>
      <c r="RFH309" s="139"/>
      <c r="RFI309" s="139"/>
      <c r="RFJ309" s="139"/>
      <c r="RFK309" s="139"/>
      <c r="RFL309" s="139"/>
      <c r="RFM309" s="139"/>
      <c r="RFN309" s="139"/>
      <c r="RFO309" s="139"/>
      <c r="RFP309" s="139"/>
      <c r="RFQ309" s="139"/>
      <c r="RFR309" s="139"/>
      <c r="RFS309" s="139"/>
      <c r="RFT309" s="139"/>
      <c r="RFU309" s="139"/>
      <c r="RFV309" s="139"/>
      <c r="RFW309" s="139"/>
      <c r="RFX309" s="139"/>
      <c r="RFY309" s="139"/>
      <c r="RFZ309" s="139"/>
      <c r="RGA309" s="139"/>
      <c r="RGB309" s="139"/>
      <c r="RGC309" s="139"/>
      <c r="RGD309" s="139"/>
      <c r="RGE309" s="139"/>
      <c r="RGF309" s="139"/>
      <c r="RGG309" s="139"/>
      <c r="RGH309" s="139"/>
      <c r="RGI309" s="139"/>
      <c r="RGJ309" s="139"/>
      <c r="RGK309" s="139"/>
      <c r="RGL309" s="139"/>
      <c r="RGM309" s="139"/>
      <c r="RGN309" s="139"/>
      <c r="RGO309" s="139"/>
      <c r="RGP309" s="139"/>
      <c r="RGQ309" s="139"/>
      <c r="RGR309" s="139"/>
      <c r="RGS309" s="139"/>
      <c r="RGT309" s="139"/>
      <c r="RGU309" s="139"/>
      <c r="RGV309" s="139"/>
      <c r="RGW309" s="139"/>
      <c r="RGX309" s="139"/>
      <c r="RGY309" s="139"/>
      <c r="RGZ309" s="139"/>
      <c r="RHA309" s="139"/>
      <c r="RHB309" s="139"/>
      <c r="RHC309" s="139"/>
      <c r="RHD309" s="139"/>
      <c r="RHE309" s="139"/>
      <c r="RHF309" s="139"/>
      <c r="RHG309" s="139"/>
      <c r="RHH309" s="139"/>
      <c r="RHI309" s="139"/>
      <c r="RHJ309" s="139"/>
      <c r="RHK309" s="139"/>
      <c r="RHL309" s="139"/>
      <c r="RHM309" s="139"/>
      <c r="RHN309" s="139"/>
      <c r="RHO309" s="139"/>
      <c r="RHP309" s="139"/>
      <c r="RHQ309" s="139"/>
      <c r="RHR309" s="139"/>
      <c r="RHS309" s="139"/>
      <c r="RHT309" s="139"/>
      <c r="RHU309" s="139"/>
      <c r="RHV309" s="139"/>
      <c r="RHW309" s="139"/>
      <c r="RHX309" s="139"/>
      <c r="RHY309" s="139"/>
      <c r="RHZ309" s="139"/>
      <c r="RIA309" s="139"/>
      <c r="RIB309" s="139"/>
      <c r="RIC309" s="139"/>
      <c r="RID309" s="139"/>
      <c r="RIE309" s="139"/>
      <c r="RIF309" s="139"/>
      <c r="RIG309" s="139"/>
      <c r="RIH309" s="139"/>
      <c r="RII309" s="139"/>
      <c r="RIJ309" s="139"/>
      <c r="RIK309" s="139"/>
      <c r="RIL309" s="139"/>
      <c r="RIM309" s="139"/>
      <c r="RIN309" s="139"/>
      <c r="RIO309" s="139"/>
      <c r="RIP309" s="139"/>
      <c r="RIQ309" s="139"/>
      <c r="RIR309" s="139"/>
      <c r="RIS309" s="139"/>
      <c r="RIT309" s="139"/>
      <c r="RIU309" s="139"/>
      <c r="RIV309" s="139"/>
      <c r="RIW309" s="139"/>
      <c r="RIX309" s="139"/>
      <c r="RIY309" s="139"/>
      <c r="RIZ309" s="139"/>
      <c r="RJA309" s="139"/>
      <c r="RJB309" s="139"/>
      <c r="RJC309" s="139"/>
      <c r="RJD309" s="139"/>
      <c r="RJE309" s="139"/>
      <c r="RJF309" s="139"/>
      <c r="RJG309" s="139"/>
      <c r="RJH309" s="139"/>
      <c r="RJI309" s="139"/>
      <c r="RJJ309" s="139"/>
      <c r="RJK309" s="139"/>
      <c r="RJL309" s="139"/>
      <c r="RJM309" s="139"/>
      <c r="RJN309" s="139"/>
      <c r="RJO309" s="139"/>
      <c r="RJP309" s="139"/>
      <c r="RJQ309" s="139"/>
      <c r="RJR309" s="139"/>
      <c r="RJS309" s="139"/>
      <c r="RJT309" s="139"/>
      <c r="RJU309" s="139"/>
      <c r="RJV309" s="139"/>
      <c r="RJW309" s="139"/>
      <c r="RJX309" s="139"/>
      <c r="RJY309" s="139"/>
      <c r="RJZ309" s="139"/>
      <c r="RKA309" s="139"/>
      <c r="RKB309" s="139"/>
      <c r="RKC309" s="139"/>
      <c r="RKD309" s="139"/>
      <c r="RKE309" s="139"/>
      <c r="RKF309" s="139"/>
      <c r="RKG309" s="139"/>
      <c r="RKH309" s="139"/>
      <c r="RKI309" s="139"/>
      <c r="RKJ309" s="139"/>
      <c r="RKK309" s="139"/>
      <c r="RKL309" s="139"/>
      <c r="RKM309" s="139"/>
      <c r="RKN309" s="139"/>
      <c r="RKO309" s="139"/>
      <c r="RKP309" s="139"/>
      <c r="RKQ309" s="139"/>
      <c r="RKR309" s="139"/>
      <c r="RKS309" s="139"/>
      <c r="RKT309" s="139"/>
      <c r="RKU309" s="139"/>
      <c r="RKV309" s="139"/>
      <c r="RKW309" s="139"/>
      <c r="RKX309" s="139"/>
      <c r="RKY309" s="139"/>
      <c r="RKZ309" s="139"/>
      <c r="RLA309" s="139"/>
      <c r="RLB309" s="139"/>
      <c r="RLC309" s="139"/>
      <c r="RLD309" s="139"/>
      <c r="RLE309" s="139"/>
      <c r="RLF309" s="139"/>
      <c r="RLG309" s="139"/>
      <c r="RLH309" s="139"/>
      <c r="RLI309" s="139"/>
      <c r="RLJ309" s="139"/>
      <c r="RLK309" s="139"/>
      <c r="RLL309" s="139"/>
      <c r="RLM309" s="139"/>
      <c r="RLN309" s="139"/>
      <c r="RLO309" s="139"/>
      <c r="RLP309" s="139"/>
      <c r="RLQ309" s="139"/>
      <c r="RLR309" s="139"/>
      <c r="RLS309" s="139"/>
      <c r="RLT309" s="139"/>
      <c r="RLU309" s="139"/>
      <c r="RLV309" s="139"/>
      <c r="RLW309" s="139"/>
      <c r="RLX309" s="139"/>
      <c r="RLY309" s="139"/>
      <c r="RLZ309" s="139"/>
      <c r="RMA309" s="139"/>
      <c r="RMB309" s="139"/>
      <c r="RMC309" s="139"/>
      <c r="RMD309" s="139"/>
      <c r="RME309" s="139"/>
      <c r="RMF309" s="139"/>
      <c r="RMG309" s="139"/>
      <c r="RMH309" s="139"/>
      <c r="RMI309" s="139"/>
      <c r="RMJ309" s="139"/>
      <c r="RMK309" s="139"/>
      <c r="RML309" s="139"/>
      <c r="RMM309" s="139"/>
      <c r="RMN309" s="139"/>
      <c r="RMO309" s="139"/>
      <c r="RMP309" s="139"/>
      <c r="RMQ309" s="139"/>
      <c r="RMR309" s="139"/>
      <c r="RMS309" s="139"/>
      <c r="RMT309" s="139"/>
      <c r="RMU309" s="139"/>
      <c r="RMV309" s="139"/>
      <c r="RMW309" s="139"/>
      <c r="RMX309" s="139"/>
      <c r="RMY309" s="139"/>
      <c r="RMZ309" s="139"/>
      <c r="RNA309" s="139"/>
      <c r="RNB309" s="139"/>
      <c r="RNC309" s="139"/>
      <c r="RND309" s="139"/>
      <c r="RNE309" s="139"/>
      <c r="RNF309" s="139"/>
      <c r="RNG309" s="139"/>
      <c r="RNH309" s="139"/>
      <c r="RNI309" s="139"/>
      <c r="RNJ309" s="139"/>
      <c r="RNK309" s="139"/>
      <c r="RNL309" s="139"/>
      <c r="RNM309" s="139"/>
      <c r="RNN309" s="139"/>
      <c r="RNO309" s="139"/>
      <c r="RNP309" s="139"/>
      <c r="RNQ309" s="139"/>
      <c r="RNR309" s="139"/>
      <c r="RNS309" s="139"/>
      <c r="RNT309" s="139"/>
      <c r="RNU309" s="139"/>
      <c r="RNV309" s="139"/>
      <c r="RNW309" s="139"/>
      <c r="RNX309" s="139"/>
      <c r="RNY309" s="139"/>
      <c r="RNZ309" s="139"/>
      <c r="ROA309" s="139"/>
      <c r="ROB309" s="139"/>
      <c r="ROC309" s="139"/>
      <c r="ROD309" s="139"/>
      <c r="ROE309" s="139"/>
      <c r="ROF309" s="139"/>
      <c r="ROG309" s="139"/>
      <c r="ROH309" s="139"/>
      <c r="ROI309" s="139"/>
      <c r="ROJ309" s="139"/>
      <c r="ROK309" s="139"/>
      <c r="ROL309" s="139"/>
      <c r="ROM309" s="139"/>
      <c r="RON309" s="139"/>
      <c r="ROO309" s="139"/>
      <c r="ROP309" s="139"/>
      <c r="ROQ309" s="139"/>
      <c r="ROR309" s="139"/>
      <c r="ROS309" s="139"/>
      <c r="ROT309" s="139"/>
      <c r="ROU309" s="139"/>
      <c r="ROV309" s="139"/>
      <c r="ROW309" s="139"/>
      <c r="ROX309" s="139"/>
      <c r="ROY309" s="139"/>
      <c r="ROZ309" s="139"/>
      <c r="RPA309" s="139"/>
      <c r="RPB309" s="139"/>
      <c r="RPC309" s="139"/>
      <c r="RPD309" s="139"/>
      <c r="RPE309" s="139"/>
      <c r="RPF309" s="139"/>
      <c r="RPG309" s="139"/>
      <c r="RPH309" s="139"/>
      <c r="RPI309" s="139"/>
      <c r="RPJ309" s="139"/>
      <c r="RPK309" s="139"/>
      <c r="RPL309" s="139"/>
      <c r="RPM309" s="139"/>
      <c r="RPN309" s="139"/>
      <c r="RPO309" s="139"/>
      <c r="RPP309" s="139"/>
      <c r="RPQ309" s="139"/>
      <c r="RPR309" s="139"/>
      <c r="RPS309" s="139"/>
      <c r="RPT309" s="139"/>
      <c r="RPU309" s="139"/>
      <c r="RPV309" s="139"/>
      <c r="RPW309" s="139"/>
      <c r="RPX309" s="139"/>
      <c r="RPY309" s="139"/>
      <c r="RPZ309" s="139"/>
      <c r="RQA309" s="139"/>
      <c r="RQB309" s="139"/>
      <c r="RQC309" s="139"/>
      <c r="RQD309" s="139"/>
      <c r="RQE309" s="139"/>
      <c r="RQF309" s="139"/>
      <c r="RQG309" s="139"/>
      <c r="RQH309" s="139"/>
      <c r="RQI309" s="139"/>
      <c r="RQJ309" s="139"/>
      <c r="RQK309" s="139"/>
      <c r="RQL309" s="139"/>
      <c r="RQM309" s="139"/>
      <c r="RQN309" s="139"/>
      <c r="RQO309" s="139"/>
      <c r="RQP309" s="139"/>
      <c r="RQQ309" s="139"/>
      <c r="RQR309" s="139"/>
      <c r="RQS309" s="139"/>
      <c r="RQT309" s="139"/>
      <c r="RQU309" s="139"/>
      <c r="RQV309" s="139"/>
      <c r="RQW309" s="139"/>
      <c r="RQX309" s="139"/>
      <c r="RQY309" s="139"/>
      <c r="RQZ309" s="139"/>
      <c r="RRA309" s="139"/>
      <c r="RRB309" s="139"/>
      <c r="RRC309" s="139"/>
      <c r="RRD309" s="139"/>
      <c r="RRE309" s="139"/>
      <c r="RRF309" s="139"/>
      <c r="RRG309" s="139"/>
      <c r="RRH309" s="139"/>
      <c r="RRI309" s="139"/>
      <c r="RRJ309" s="139"/>
      <c r="RRK309" s="139"/>
      <c r="RRL309" s="139"/>
      <c r="RRM309" s="139"/>
      <c r="RRN309" s="139"/>
      <c r="RRO309" s="139"/>
      <c r="RRP309" s="139"/>
      <c r="RRQ309" s="139"/>
      <c r="RRR309" s="139"/>
      <c r="RRS309" s="139"/>
      <c r="RRT309" s="139"/>
      <c r="RRU309" s="139"/>
      <c r="RRV309" s="139"/>
      <c r="RRW309" s="139"/>
      <c r="RRX309" s="139"/>
      <c r="RRY309" s="139"/>
      <c r="RRZ309" s="139"/>
      <c r="RSA309" s="139"/>
      <c r="RSB309" s="139"/>
      <c r="RSC309" s="139"/>
      <c r="RSD309" s="139"/>
      <c r="RSE309" s="139"/>
      <c r="RSF309" s="139"/>
      <c r="RSG309" s="139"/>
      <c r="RSH309" s="139"/>
      <c r="RSI309" s="139"/>
      <c r="RSJ309" s="139"/>
      <c r="RSK309" s="139"/>
      <c r="RSL309" s="139"/>
      <c r="RSM309" s="139"/>
      <c r="RSN309" s="139"/>
      <c r="RSO309" s="139"/>
      <c r="RSP309" s="139"/>
      <c r="RSQ309" s="139"/>
      <c r="RSR309" s="139"/>
      <c r="RSS309" s="139"/>
      <c r="RST309" s="139"/>
      <c r="RSU309" s="139"/>
      <c r="RSV309" s="139"/>
      <c r="RSW309" s="139"/>
      <c r="RSX309" s="139"/>
      <c r="RSY309" s="139"/>
      <c r="RSZ309" s="139"/>
      <c r="RTA309" s="139"/>
      <c r="RTB309" s="139"/>
      <c r="RTC309" s="139"/>
      <c r="RTD309" s="139"/>
      <c r="RTE309" s="139"/>
      <c r="RTF309" s="139"/>
      <c r="RTG309" s="139"/>
      <c r="RTH309" s="139"/>
      <c r="RTI309" s="139"/>
      <c r="RTJ309" s="139"/>
      <c r="RTK309" s="139"/>
      <c r="RTL309" s="139"/>
      <c r="RTM309" s="139"/>
      <c r="RTN309" s="139"/>
      <c r="RTO309" s="139"/>
      <c r="RTP309" s="139"/>
      <c r="RTQ309" s="139"/>
      <c r="RTR309" s="139"/>
      <c r="RTS309" s="139"/>
      <c r="RTT309" s="139"/>
      <c r="RTU309" s="139"/>
      <c r="RTV309" s="139"/>
      <c r="RTW309" s="139"/>
      <c r="RTX309" s="139"/>
      <c r="RTY309" s="139"/>
      <c r="RTZ309" s="139"/>
      <c r="RUA309" s="139"/>
      <c r="RUB309" s="139"/>
      <c r="RUC309" s="139"/>
      <c r="RUD309" s="139"/>
      <c r="RUE309" s="139"/>
      <c r="RUF309" s="139"/>
      <c r="RUG309" s="139"/>
      <c r="RUH309" s="139"/>
      <c r="RUI309" s="139"/>
      <c r="RUJ309" s="139"/>
      <c r="RUK309" s="139"/>
      <c r="RUL309" s="139"/>
      <c r="RUM309" s="139"/>
      <c r="RUN309" s="139"/>
      <c r="RUO309" s="139"/>
      <c r="RUP309" s="139"/>
      <c r="RUQ309" s="139"/>
      <c r="RUR309" s="139"/>
      <c r="RUS309" s="139"/>
      <c r="RUT309" s="139"/>
      <c r="RUU309" s="139"/>
      <c r="RUV309" s="139"/>
      <c r="RUW309" s="139"/>
      <c r="RUX309" s="139"/>
      <c r="RUY309" s="139"/>
      <c r="RUZ309" s="139"/>
      <c r="RVA309" s="139"/>
      <c r="RVB309" s="139"/>
      <c r="RVC309" s="139"/>
      <c r="RVD309" s="139"/>
      <c r="RVE309" s="139"/>
      <c r="RVF309" s="139"/>
      <c r="RVG309" s="139"/>
      <c r="RVH309" s="139"/>
      <c r="RVI309" s="139"/>
      <c r="RVJ309" s="139"/>
      <c r="RVK309" s="139"/>
      <c r="RVL309" s="139"/>
      <c r="RVM309" s="139"/>
      <c r="RVN309" s="139"/>
      <c r="RVO309" s="139"/>
      <c r="RVP309" s="139"/>
      <c r="RVQ309" s="139"/>
      <c r="RVR309" s="139"/>
      <c r="RVS309" s="139"/>
      <c r="RVT309" s="139"/>
      <c r="RVU309" s="139"/>
      <c r="RVV309" s="139"/>
      <c r="RVW309" s="139"/>
      <c r="RVX309" s="139"/>
      <c r="RVY309" s="139"/>
      <c r="RVZ309" s="139"/>
      <c r="RWA309" s="139"/>
      <c r="RWB309" s="139"/>
      <c r="RWC309" s="139"/>
      <c r="RWD309" s="139"/>
      <c r="RWE309" s="139"/>
      <c r="RWF309" s="139"/>
      <c r="RWG309" s="139"/>
      <c r="RWH309" s="139"/>
      <c r="RWI309" s="139"/>
      <c r="RWJ309" s="139"/>
      <c r="RWK309" s="139"/>
      <c r="RWL309" s="139"/>
      <c r="RWM309" s="139"/>
      <c r="RWN309" s="139"/>
      <c r="RWO309" s="139"/>
      <c r="RWP309" s="139"/>
      <c r="RWQ309" s="139"/>
      <c r="RWR309" s="139"/>
      <c r="RWS309" s="139"/>
      <c r="RWT309" s="139"/>
      <c r="RWU309" s="139"/>
      <c r="RWV309" s="139"/>
      <c r="RWW309" s="139"/>
      <c r="RWX309" s="139"/>
      <c r="RWY309" s="139"/>
      <c r="RWZ309" s="139"/>
      <c r="RXA309" s="139"/>
      <c r="RXB309" s="139"/>
      <c r="RXC309" s="139"/>
      <c r="RXD309" s="139"/>
      <c r="RXE309" s="139"/>
      <c r="RXF309" s="139"/>
      <c r="RXG309" s="139"/>
      <c r="RXH309" s="139"/>
      <c r="RXI309" s="139"/>
      <c r="RXJ309" s="139"/>
      <c r="RXK309" s="139"/>
      <c r="RXL309" s="139"/>
      <c r="RXM309" s="139"/>
      <c r="RXN309" s="139"/>
      <c r="RXO309" s="139"/>
      <c r="RXP309" s="139"/>
      <c r="RXQ309" s="139"/>
      <c r="RXR309" s="139"/>
      <c r="RXS309" s="139"/>
      <c r="RXT309" s="139"/>
      <c r="RXU309" s="139"/>
      <c r="RXV309" s="139"/>
      <c r="RXW309" s="139"/>
      <c r="RXX309" s="139"/>
      <c r="RXY309" s="139"/>
      <c r="RXZ309" s="139"/>
      <c r="RYA309" s="139"/>
      <c r="RYB309" s="139"/>
      <c r="RYC309" s="139"/>
      <c r="RYD309" s="139"/>
      <c r="RYE309" s="139"/>
      <c r="RYF309" s="139"/>
      <c r="RYG309" s="139"/>
      <c r="RYH309" s="139"/>
      <c r="RYI309" s="139"/>
      <c r="RYJ309" s="139"/>
      <c r="RYK309" s="139"/>
      <c r="RYL309" s="139"/>
      <c r="RYM309" s="139"/>
      <c r="RYN309" s="139"/>
      <c r="RYO309" s="139"/>
      <c r="RYP309" s="139"/>
      <c r="RYQ309" s="139"/>
      <c r="RYR309" s="139"/>
      <c r="RYS309" s="139"/>
      <c r="RYT309" s="139"/>
      <c r="RYU309" s="139"/>
      <c r="RYV309" s="139"/>
      <c r="RYW309" s="139"/>
      <c r="RYX309" s="139"/>
      <c r="RYY309" s="139"/>
      <c r="RYZ309" s="139"/>
      <c r="RZA309" s="139"/>
      <c r="RZB309" s="139"/>
      <c r="RZC309" s="139"/>
      <c r="RZD309" s="139"/>
      <c r="RZE309" s="139"/>
      <c r="RZF309" s="139"/>
      <c r="RZG309" s="139"/>
      <c r="RZH309" s="139"/>
      <c r="RZI309" s="139"/>
      <c r="RZJ309" s="139"/>
      <c r="RZK309" s="139"/>
      <c r="RZL309" s="139"/>
      <c r="RZM309" s="139"/>
      <c r="RZN309" s="139"/>
      <c r="RZO309" s="139"/>
      <c r="RZP309" s="139"/>
      <c r="RZQ309" s="139"/>
      <c r="RZR309" s="139"/>
      <c r="RZS309" s="139"/>
      <c r="RZT309" s="139"/>
      <c r="RZU309" s="139"/>
      <c r="RZV309" s="139"/>
      <c r="RZW309" s="139"/>
      <c r="RZX309" s="139"/>
      <c r="RZY309" s="139"/>
      <c r="RZZ309" s="139"/>
      <c r="SAA309" s="139"/>
      <c r="SAB309" s="139"/>
      <c r="SAC309" s="139"/>
      <c r="SAD309" s="139"/>
      <c r="SAE309" s="139"/>
      <c r="SAF309" s="139"/>
      <c r="SAG309" s="139"/>
      <c r="SAH309" s="139"/>
      <c r="SAI309" s="139"/>
      <c r="SAJ309" s="139"/>
      <c r="SAK309" s="139"/>
      <c r="SAL309" s="139"/>
      <c r="SAM309" s="139"/>
      <c r="SAN309" s="139"/>
      <c r="SAO309" s="139"/>
      <c r="SAP309" s="139"/>
      <c r="SAQ309" s="139"/>
      <c r="SAR309" s="139"/>
      <c r="SAS309" s="139"/>
      <c r="SAT309" s="139"/>
      <c r="SAU309" s="139"/>
      <c r="SAV309" s="139"/>
      <c r="SAW309" s="139"/>
      <c r="SAX309" s="139"/>
      <c r="SAY309" s="139"/>
      <c r="SAZ309" s="139"/>
      <c r="SBA309" s="139"/>
      <c r="SBB309" s="139"/>
      <c r="SBC309" s="139"/>
      <c r="SBD309" s="139"/>
      <c r="SBE309" s="139"/>
      <c r="SBF309" s="139"/>
      <c r="SBG309" s="139"/>
      <c r="SBH309" s="139"/>
      <c r="SBI309" s="139"/>
      <c r="SBJ309" s="139"/>
      <c r="SBK309" s="139"/>
      <c r="SBL309" s="139"/>
      <c r="SBM309" s="139"/>
      <c r="SBN309" s="139"/>
      <c r="SBO309" s="139"/>
      <c r="SBP309" s="139"/>
      <c r="SBQ309" s="139"/>
      <c r="SBR309" s="139"/>
      <c r="SBS309" s="139"/>
      <c r="SBT309" s="139"/>
      <c r="SBU309" s="139"/>
      <c r="SBV309" s="139"/>
      <c r="SBW309" s="139"/>
      <c r="SBX309" s="139"/>
      <c r="SBY309" s="139"/>
      <c r="SBZ309" s="139"/>
      <c r="SCA309" s="139"/>
      <c r="SCB309" s="139"/>
      <c r="SCC309" s="139"/>
      <c r="SCD309" s="139"/>
      <c r="SCE309" s="139"/>
      <c r="SCF309" s="139"/>
      <c r="SCG309" s="139"/>
      <c r="SCH309" s="139"/>
      <c r="SCI309" s="139"/>
      <c r="SCJ309" s="139"/>
      <c r="SCK309" s="139"/>
      <c r="SCL309" s="139"/>
      <c r="SCM309" s="139"/>
      <c r="SCN309" s="139"/>
      <c r="SCO309" s="139"/>
      <c r="SCP309" s="139"/>
      <c r="SCQ309" s="139"/>
      <c r="SCR309" s="139"/>
      <c r="SCS309" s="139"/>
      <c r="SCT309" s="139"/>
      <c r="SCU309" s="139"/>
      <c r="SCV309" s="139"/>
      <c r="SCW309" s="139"/>
      <c r="SCX309" s="139"/>
      <c r="SCY309" s="139"/>
      <c r="SCZ309" s="139"/>
      <c r="SDA309" s="139"/>
      <c r="SDB309" s="139"/>
      <c r="SDC309" s="139"/>
      <c r="SDD309" s="139"/>
      <c r="SDE309" s="139"/>
      <c r="SDF309" s="139"/>
      <c r="SDG309" s="139"/>
      <c r="SDH309" s="139"/>
      <c r="SDI309" s="139"/>
      <c r="SDJ309" s="139"/>
      <c r="SDK309" s="139"/>
      <c r="SDL309" s="139"/>
      <c r="SDM309" s="139"/>
      <c r="SDN309" s="139"/>
      <c r="SDO309" s="139"/>
      <c r="SDP309" s="139"/>
      <c r="SDQ309" s="139"/>
      <c r="SDR309" s="139"/>
      <c r="SDS309" s="139"/>
      <c r="SDT309" s="139"/>
      <c r="SDU309" s="139"/>
      <c r="SDV309" s="139"/>
      <c r="SDW309" s="139"/>
      <c r="SDX309" s="139"/>
      <c r="SDY309" s="139"/>
      <c r="SDZ309" s="139"/>
      <c r="SEA309" s="139"/>
      <c r="SEB309" s="139"/>
      <c r="SEC309" s="139"/>
      <c r="SED309" s="139"/>
      <c r="SEE309" s="139"/>
      <c r="SEF309" s="139"/>
      <c r="SEG309" s="139"/>
      <c r="SEH309" s="139"/>
      <c r="SEI309" s="139"/>
      <c r="SEJ309" s="139"/>
      <c r="SEK309" s="139"/>
      <c r="SEL309" s="139"/>
      <c r="SEM309" s="139"/>
      <c r="SEN309" s="139"/>
      <c r="SEO309" s="139"/>
      <c r="SEP309" s="139"/>
      <c r="SEQ309" s="139"/>
      <c r="SER309" s="139"/>
      <c r="SES309" s="139"/>
      <c r="SET309" s="139"/>
      <c r="SEU309" s="139"/>
      <c r="SEV309" s="139"/>
      <c r="SEW309" s="139"/>
      <c r="SEX309" s="139"/>
      <c r="SEY309" s="139"/>
      <c r="SEZ309" s="139"/>
      <c r="SFA309" s="139"/>
      <c r="SFB309" s="139"/>
      <c r="SFC309" s="139"/>
      <c r="SFD309" s="139"/>
      <c r="SFE309" s="139"/>
      <c r="SFF309" s="139"/>
      <c r="SFG309" s="139"/>
      <c r="SFH309" s="139"/>
      <c r="SFI309" s="139"/>
      <c r="SFJ309" s="139"/>
      <c r="SFK309" s="139"/>
      <c r="SFL309" s="139"/>
      <c r="SFM309" s="139"/>
      <c r="SFN309" s="139"/>
      <c r="SFO309" s="139"/>
      <c r="SFP309" s="139"/>
      <c r="SFQ309" s="139"/>
      <c r="SFR309" s="139"/>
      <c r="SFS309" s="139"/>
      <c r="SFT309" s="139"/>
      <c r="SFU309" s="139"/>
      <c r="SFV309" s="139"/>
      <c r="SFW309" s="139"/>
      <c r="SFX309" s="139"/>
      <c r="SFY309" s="139"/>
      <c r="SFZ309" s="139"/>
      <c r="SGA309" s="139"/>
      <c r="SGB309" s="139"/>
      <c r="SGC309" s="139"/>
      <c r="SGD309" s="139"/>
      <c r="SGE309" s="139"/>
      <c r="SGF309" s="139"/>
      <c r="SGG309" s="139"/>
      <c r="SGH309" s="139"/>
      <c r="SGI309" s="139"/>
      <c r="SGJ309" s="139"/>
      <c r="SGK309" s="139"/>
      <c r="SGL309" s="139"/>
      <c r="SGM309" s="139"/>
      <c r="SGN309" s="139"/>
      <c r="SGO309" s="139"/>
      <c r="SGP309" s="139"/>
      <c r="SGQ309" s="139"/>
      <c r="SGR309" s="139"/>
      <c r="SGS309" s="139"/>
      <c r="SGT309" s="139"/>
      <c r="SGU309" s="139"/>
      <c r="SGV309" s="139"/>
      <c r="SGW309" s="139"/>
      <c r="SGX309" s="139"/>
      <c r="SGY309" s="139"/>
      <c r="SGZ309" s="139"/>
      <c r="SHA309" s="139"/>
      <c r="SHB309" s="139"/>
      <c r="SHC309" s="139"/>
      <c r="SHD309" s="139"/>
      <c r="SHE309" s="139"/>
      <c r="SHF309" s="139"/>
      <c r="SHG309" s="139"/>
      <c r="SHH309" s="139"/>
      <c r="SHI309" s="139"/>
      <c r="SHJ309" s="139"/>
      <c r="SHK309" s="139"/>
      <c r="SHL309" s="139"/>
      <c r="SHM309" s="139"/>
      <c r="SHN309" s="139"/>
      <c r="SHO309" s="139"/>
      <c r="SHP309" s="139"/>
      <c r="SHQ309" s="139"/>
      <c r="SHR309" s="139"/>
      <c r="SHS309" s="139"/>
      <c r="SHT309" s="139"/>
      <c r="SHU309" s="139"/>
      <c r="SHV309" s="139"/>
      <c r="SHW309" s="139"/>
      <c r="SHX309" s="139"/>
      <c r="SHY309" s="139"/>
      <c r="SHZ309" s="139"/>
      <c r="SIA309" s="139"/>
      <c r="SIB309" s="139"/>
      <c r="SIC309" s="139"/>
      <c r="SID309" s="139"/>
      <c r="SIE309" s="139"/>
      <c r="SIF309" s="139"/>
      <c r="SIG309" s="139"/>
      <c r="SIH309" s="139"/>
      <c r="SII309" s="139"/>
      <c r="SIJ309" s="139"/>
      <c r="SIK309" s="139"/>
      <c r="SIL309" s="139"/>
      <c r="SIM309" s="139"/>
      <c r="SIN309" s="139"/>
      <c r="SIO309" s="139"/>
      <c r="SIP309" s="139"/>
      <c r="SIQ309" s="139"/>
      <c r="SIR309" s="139"/>
      <c r="SIS309" s="139"/>
      <c r="SIT309" s="139"/>
      <c r="SIU309" s="139"/>
      <c r="SIV309" s="139"/>
      <c r="SIW309" s="139"/>
      <c r="SIX309" s="139"/>
      <c r="SIY309" s="139"/>
      <c r="SIZ309" s="139"/>
      <c r="SJA309" s="139"/>
      <c r="SJB309" s="139"/>
      <c r="SJC309" s="139"/>
      <c r="SJD309" s="139"/>
      <c r="SJE309" s="139"/>
      <c r="SJF309" s="139"/>
      <c r="SJG309" s="139"/>
      <c r="SJH309" s="139"/>
      <c r="SJI309" s="139"/>
      <c r="SJJ309" s="139"/>
      <c r="SJK309" s="139"/>
      <c r="SJL309" s="139"/>
      <c r="SJM309" s="139"/>
      <c r="SJN309" s="139"/>
      <c r="SJO309" s="139"/>
      <c r="SJP309" s="139"/>
      <c r="SJQ309" s="139"/>
      <c r="SJR309" s="139"/>
      <c r="SJS309" s="139"/>
      <c r="SJT309" s="139"/>
      <c r="SJU309" s="139"/>
      <c r="SJV309" s="139"/>
      <c r="SJW309" s="139"/>
      <c r="SJX309" s="139"/>
      <c r="SJY309" s="139"/>
      <c r="SJZ309" s="139"/>
      <c r="SKA309" s="139"/>
      <c r="SKB309" s="139"/>
      <c r="SKC309" s="139"/>
      <c r="SKD309" s="139"/>
      <c r="SKE309" s="139"/>
      <c r="SKF309" s="139"/>
      <c r="SKG309" s="139"/>
      <c r="SKH309" s="139"/>
      <c r="SKI309" s="139"/>
      <c r="SKJ309" s="139"/>
      <c r="SKK309" s="139"/>
      <c r="SKL309" s="139"/>
      <c r="SKM309" s="139"/>
      <c r="SKN309" s="139"/>
      <c r="SKO309" s="139"/>
      <c r="SKP309" s="139"/>
      <c r="SKQ309" s="139"/>
      <c r="SKR309" s="139"/>
      <c r="SKS309" s="139"/>
      <c r="SKT309" s="139"/>
      <c r="SKU309" s="139"/>
      <c r="SKV309" s="139"/>
      <c r="SKW309" s="139"/>
      <c r="SKX309" s="139"/>
      <c r="SKY309" s="139"/>
      <c r="SKZ309" s="139"/>
      <c r="SLA309" s="139"/>
      <c r="SLB309" s="139"/>
      <c r="SLC309" s="139"/>
      <c r="SLD309" s="139"/>
      <c r="SLE309" s="139"/>
      <c r="SLF309" s="139"/>
      <c r="SLG309" s="139"/>
      <c r="SLH309" s="139"/>
      <c r="SLI309" s="139"/>
      <c r="SLJ309" s="139"/>
      <c r="SLK309" s="139"/>
      <c r="SLL309" s="139"/>
      <c r="SLM309" s="139"/>
      <c r="SLN309" s="139"/>
      <c r="SLO309" s="139"/>
      <c r="SLP309" s="139"/>
      <c r="SLQ309" s="139"/>
      <c r="SLR309" s="139"/>
      <c r="SLS309" s="139"/>
      <c r="SLT309" s="139"/>
      <c r="SLU309" s="139"/>
      <c r="SLV309" s="139"/>
      <c r="SLW309" s="139"/>
      <c r="SLX309" s="139"/>
      <c r="SLY309" s="139"/>
      <c r="SLZ309" s="139"/>
      <c r="SMA309" s="139"/>
      <c r="SMB309" s="139"/>
      <c r="SMC309" s="139"/>
      <c r="SMD309" s="139"/>
      <c r="SME309" s="139"/>
      <c r="SMF309" s="139"/>
      <c r="SMG309" s="139"/>
      <c r="SMH309" s="139"/>
      <c r="SMI309" s="139"/>
      <c r="SMJ309" s="139"/>
      <c r="SMK309" s="139"/>
      <c r="SML309" s="139"/>
      <c r="SMM309" s="139"/>
      <c r="SMN309" s="139"/>
      <c r="SMO309" s="139"/>
      <c r="SMP309" s="139"/>
      <c r="SMQ309" s="139"/>
      <c r="SMR309" s="139"/>
      <c r="SMS309" s="139"/>
      <c r="SMT309" s="139"/>
      <c r="SMU309" s="139"/>
      <c r="SMV309" s="139"/>
      <c r="SMW309" s="139"/>
      <c r="SMX309" s="139"/>
      <c r="SMY309" s="139"/>
      <c r="SMZ309" s="139"/>
      <c r="SNA309" s="139"/>
      <c r="SNB309" s="139"/>
      <c r="SNC309" s="139"/>
      <c r="SND309" s="139"/>
      <c r="SNE309" s="139"/>
      <c r="SNF309" s="139"/>
      <c r="SNG309" s="139"/>
      <c r="SNH309" s="139"/>
      <c r="SNI309" s="139"/>
      <c r="SNJ309" s="139"/>
      <c r="SNK309" s="139"/>
      <c r="SNL309" s="139"/>
      <c r="SNM309" s="139"/>
      <c r="SNN309" s="139"/>
      <c r="SNO309" s="139"/>
      <c r="SNP309" s="139"/>
      <c r="SNQ309" s="139"/>
      <c r="SNR309" s="139"/>
      <c r="SNS309" s="139"/>
      <c r="SNT309" s="139"/>
      <c r="SNU309" s="139"/>
      <c r="SNV309" s="139"/>
      <c r="SNW309" s="139"/>
      <c r="SNX309" s="139"/>
      <c r="SNY309" s="139"/>
      <c r="SNZ309" s="139"/>
      <c r="SOA309" s="139"/>
      <c r="SOB309" s="139"/>
      <c r="SOC309" s="139"/>
      <c r="SOD309" s="139"/>
      <c r="SOE309" s="139"/>
      <c r="SOF309" s="139"/>
      <c r="SOG309" s="139"/>
      <c r="SOH309" s="139"/>
      <c r="SOI309" s="139"/>
      <c r="SOJ309" s="139"/>
      <c r="SOK309" s="139"/>
      <c r="SOL309" s="139"/>
      <c r="SOM309" s="139"/>
      <c r="SON309" s="139"/>
      <c r="SOO309" s="139"/>
      <c r="SOP309" s="139"/>
      <c r="SOQ309" s="139"/>
      <c r="SOR309" s="139"/>
      <c r="SOS309" s="139"/>
      <c r="SOT309" s="139"/>
      <c r="SOU309" s="139"/>
      <c r="SOV309" s="139"/>
      <c r="SOW309" s="139"/>
      <c r="SOX309" s="139"/>
      <c r="SOY309" s="139"/>
      <c r="SOZ309" s="139"/>
      <c r="SPA309" s="139"/>
      <c r="SPB309" s="139"/>
      <c r="SPC309" s="139"/>
      <c r="SPD309" s="139"/>
      <c r="SPE309" s="139"/>
      <c r="SPF309" s="139"/>
      <c r="SPG309" s="139"/>
      <c r="SPH309" s="139"/>
      <c r="SPI309" s="139"/>
      <c r="SPJ309" s="139"/>
      <c r="SPK309" s="139"/>
      <c r="SPL309" s="139"/>
      <c r="SPM309" s="139"/>
      <c r="SPN309" s="139"/>
      <c r="SPO309" s="139"/>
      <c r="SPP309" s="139"/>
      <c r="SPQ309" s="139"/>
      <c r="SPR309" s="139"/>
      <c r="SPS309" s="139"/>
      <c r="SPT309" s="139"/>
      <c r="SPU309" s="139"/>
      <c r="SPV309" s="139"/>
      <c r="SPW309" s="139"/>
      <c r="SPX309" s="139"/>
      <c r="SPY309" s="139"/>
      <c r="SPZ309" s="139"/>
      <c r="SQA309" s="139"/>
      <c r="SQB309" s="139"/>
      <c r="SQC309" s="139"/>
      <c r="SQD309" s="139"/>
      <c r="SQE309" s="139"/>
      <c r="SQF309" s="139"/>
      <c r="SQG309" s="139"/>
      <c r="SQH309" s="139"/>
      <c r="SQI309" s="139"/>
      <c r="SQJ309" s="139"/>
      <c r="SQK309" s="139"/>
      <c r="SQL309" s="139"/>
      <c r="SQM309" s="139"/>
      <c r="SQN309" s="139"/>
      <c r="SQO309" s="139"/>
      <c r="SQP309" s="139"/>
      <c r="SQQ309" s="139"/>
      <c r="SQR309" s="139"/>
      <c r="SQS309" s="139"/>
      <c r="SQT309" s="139"/>
      <c r="SQU309" s="139"/>
      <c r="SQV309" s="139"/>
      <c r="SQW309" s="139"/>
      <c r="SQX309" s="139"/>
      <c r="SQY309" s="139"/>
      <c r="SQZ309" s="139"/>
      <c r="SRA309" s="139"/>
      <c r="SRB309" s="139"/>
      <c r="SRC309" s="139"/>
      <c r="SRD309" s="139"/>
      <c r="SRE309" s="139"/>
      <c r="SRF309" s="139"/>
      <c r="SRG309" s="139"/>
      <c r="SRH309" s="139"/>
      <c r="SRI309" s="139"/>
      <c r="SRJ309" s="139"/>
      <c r="SRK309" s="139"/>
      <c r="SRL309" s="139"/>
      <c r="SRM309" s="139"/>
      <c r="SRN309" s="139"/>
      <c r="SRO309" s="139"/>
      <c r="SRP309" s="139"/>
      <c r="SRQ309" s="139"/>
      <c r="SRR309" s="139"/>
      <c r="SRS309" s="139"/>
      <c r="SRT309" s="139"/>
      <c r="SRU309" s="139"/>
      <c r="SRV309" s="139"/>
      <c r="SRW309" s="139"/>
      <c r="SRX309" s="139"/>
      <c r="SRY309" s="139"/>
      <c r="SRZ309" s="139"/>
      <c r="SSA309" s="139"/>
      <c r="SSB309" s="139"/>
      <c r="SSC309" s="139"/>
      <c r="SSD309" s="139"/>
      <c r="SSE309" s="139"/>
      <c r="SSF309" s="139"/>
      <c r="SSG309" s="139"/>
      <c r="SSH309" s="139"/>
      <c r="SSI309" s="139"/>
      <c r="SSJ309" s="139"/>
      <c r="SSK309" s="139"/>
      <c r="SSL309" s="139"/>
      <c r="SSM309" s="139"/>
      <c r="SSN309" s="139"/>
      <c r="SSO309" s="139"/>
      <c r="SSP309" s="139"/>
      <c r="SSQ309" s="139"/>
      <c r="SSR309" s="139"/>
      <c r="SSS309" s="139"/>
      <c r="SST309" s="139"/>
      <c r="SSU309" s="139"/>
      <c r="SSV309" s="139"/>
      <c r="SSW309" s="139"/>
      <c r="SSX309" s="139"/>
      <c r="SSY309" s="139"/>
      <c r="SSZ309" s="139"/>
      <c r="STA309" s="139"/>
      <c r="STB309" s="139"/>
      <c r="STC309" s="139"/>
      <c r="STD309" s="139"/>
      <c r="STE309" s="139"/>
      <c r="STF309" s="139"/>
      <c r="STG309" s="139"/>
      <c r="STH309" s="139"/>
      <c r="STI309" s="139"/>
      <c r="STJ309" s="139"/>
      <c r="STK309" s="139"/>
      <c r="STL309" s="139"/>
      <c r="STM309" s="139"/>
      <c r="STN309" s="139"/>
      <c r="STO309" s="139"/>
      <c r="STP309" s="139"/>
      <c r="STQ309" s="139"/>
      <c r="STR309" s="139"/>
      <c r="STS309" s="139"/>
      <c r="STT309" s="139"/>
      <c r="STU309" s="139"/>
      <c r="STV309" s="139"/>
      <c r="STW309" s="139"/>
      <c r="STX309" s="139"/>
      <c r="STY309" s="139"/>
      <c r="STZ309" s="139"/>
      <c r="SUA309" s="139"/>
      <c r="SUB309" s="139"/>
      <c r="SUC309" s="139"/>
      <c r="SUD309" s="139"/>
      <c r="SUE309" s="139"/>
      <c r="SUF309" s="139"/>
      <c r="SUG309" s="139"/>
      <c r="SUH309" s="139"/>
      <c r="SUI309" s="139"/>
      <c r="SUJ309" s="139"/>
      <c r="SUK309" s="139"/>
      <c r="SUL309" s="139"/>
      <c r="SUM309" s="139"/>
      <c r="SUN309" s="139"/>
      <c r="SUO309" s="139"/>
      <c r="SUP309" s="139"/>
      <c r="SUQ309" s="139"/>
      <c r="SUR309" s="139"/>
      <c r="SUS309" s="139"/>
      <c r="SUT309" s="139"/>
      <c r="SUU309" s="139"/>
      <c r="SUV309" s="139"/>
      <c r="SUW309" s="139"/>
      <c r="SUX309" s="139"/>
      <c r="SUY309" s="139"/>
      <c r="SUZ309" s="139"/>
      <c r="SVA309" s="139"/>
      <c r="SVB309" s="139"/>
      <c r="SVC309" s="139"/>
      <c r="SVD309" s="139"/>
      <c r="SVE309" s="139"/>
      <c r="SVF309" s="139"/>
      <c r="SVG309" s="139"/>
      <c r="SVH309" s="139"/>
      <c r="SVI309" s="139"/>
      <c r="SVJ309" s="139"/>
      <c r="SVK309" s="139"/>
      <c r="SVL309" s="139"/>
      <c r="SVM309" s="139"/>
      <c r="SVN309" s="139"/>
      <c r="SVO309" s="139"/>
      <c r="SVP309" s="139"/>
      <c r="SVQ309" s="139"/>
      <c r="SVR309" s="139"/>
      <c r="SVS309" s="139"/>
      <c r="SVT309" s="139"/>
      <c r="SVU309" s="139"/>
      <c r="SVV309" s="139"/>
      <c r="SVW309" s="139"/>
      <c r="SVX309" s="139"/>
      <c r="SVY309" s="139"/>
      <c r="SVZ309" s="139"/>
      <c r="SWA309" s="139"/>
      <c r="SWB309" s="139"/>
      <c r="SWC309" s="139"/>
      <c r="SWD309" s="139"/>
      <c r="SWE309" s="139"/>
      <c r="SWF309" s="139"/>
      <c r="SWG309" s="139"/>
      <c r="SWH309" s="139"/>
      <c r="SWI309" s="139"/>
      <c r="SWJ309" s="139"/>
      <c r="SWK309" s="139"/>
      <c r="SWL309" s="139"/>
      <c r="SWM309" s="139"/>
      <c r="SWN309" s="139"/>
      <c r="SWO309" s="139"/>
      <c r="SWP309" s="139"/>
      <c r="SWQ309" s="139"/>
      <c r="SWR309" s="139"/>
      <c r="SWS309" s="139"/>
      <c r="SWT309" s="139"/>
      <c r="SWU309" s="139"/>
      <c r="SWV309" s="139"/>
      <c r="SWW309" s="139"/>
      <c r="SWX309" s="139"/>
      <c r="SWY309" s="139"/>
      <c r="SWZ309" s="139"/>
      <c r="SXA309" s="139"/>
      <c r="SXB309" s="139"/>
      <c r="SXC309" s="139"/>
      <c r="SXD309" s="139"/>
      <c r="SXE309" s="139"/>
      <c r="SXF309" s="139"/>
      <c r="SXG309" s="139"/>
      <c r="SXH309" s="139"/>
      <c r="SXI309" s="139"/>
      <c r="SXJ309" s="139"/>
      <c r="SXK309" s="139"/>
      <c r="SXL309" s="139"/>
      <c r="SXM309" s="139"/>
      <c r="SXN309" s="139"/>
      <c r="SXO309" s="139"/>
      <c r="SXP309" s="139"/>
      <c r="SXQ309" s="139"/>
      <c r="SXR309" s="139"/>
      <c r="SXS309" s="139"/>
      <c r="SXT309" s="139"/>
      <c r="SXU309" s="139"/>
      <c r="SXV309" s="139"/>
      <c r="SXW309" s="139"/>
      <c r="SXX309" s="139"/>
      <c r="SXY309" s="139"/>
      <c r="SXZ309" s="139"/>
      <c r="SYA309" s="139"/>
      <c r="SYB309" s="139"/>
      <c r="SYC309" s="139"/>
      <c r="SYD309" s="139"/>
      <c r="SYE309" s="139"/>
      <c r="SYF309" s="139"/>
      <c r="SYG309" s="139"/>
      <c r="SYH309" s="139"/>
      <c r="SYI309" s="139"/>
      <c r="SYJ309" s="139"/>
      <c r="SYK309" s="139"/>
      <c r="SYL309" s="139"/>
      <c r="SYM309" s="139"/>
      <c r="SYN309" s="139"/>
      <c r="SYO309" s="139"/>
      <c r="SYP309" s="139"/>
      <c r="SYQ309" s="139"/>
      <c r="SYR309" s="139"/>
      <c r="SYS309" s="139"/>
      <c r="SYT309" s="139"/>
      <c r="SYU309" s="139"/>
      <c r="SYV309" s="139"/>
      <c r="SYW309" s="139"/>
      <c r="SYX309" s="139"/>
      <c r="SYY309" s="139"/>
      <c r="SYZ309" s="139"/>
      <c r="SZA309" s="139"/>
      <c r="SZB309" s="139"/>
      <c r="SZC309" s="139"/>
      <c r="SZD309" s="139"/>
      <c r="SZE309" s="139"/>
      <c r="SZF309" s="139"/>
      <c r="SZG309" s="139"/>
      <c r="SZH309" s="139"/>
      <c r="SZI309" s="139"/>
      <c r="SZJ309" s="139"/>
      <c r="SZK309" s="139"/>
      <c r="SZL309" s="139"/>
      <c r="SZM309" s="139"/>
      <c r="SZN309" s="139"/>
      <c r="SZO309" s="139"/>
      <c r="SZP309" s="139"/>
      <c r="SZQ309" s="139"/>
      <c r="SZR309" s="139"/>
      <c r="SZS309" s="139"/>
      <c r="SZT309" s="139"/>
      <c r="SZU309" s="139"/>
      <c r="SZV309" s="139"/>
      <c r="SZW309" s="139"/>
      <c r="SZX309" s="139"/>
      <c r="SZY309" s="139"/>
      <c r="SZZ309" s="139"/>
      <c r="TAA309" s="139"/>
      <c r="TAB309" s="139"/>
      <c r="TAC309" s="139"/>
      <c r="TAD309" s="139"/>
      <c r="TAE309" s="139"/>
      <c r="TAF309" s="139"/>
      <c r="TAG309" s="139"/>
      <c r="TAH309" s="139"/>
      <c r="TAI309" s="139"/>
      <c r="TAJ309" s="139"/>
      <c r="TAK309" s="139"/>
      <c r="TAL309" s="139"/>
      <c r="TAM309" s="139"/>
      <c r="TAN309" s="139"/>
      <c r="TAO309" s="139"/>
      <c r="TAP309" s="139"/>
      <c r="TAQ309" s="139"/>
      <c r="TAR309" s="139"/>
      <c r="TAS309" s="139"/>
      <c r="TAT309" s="139"/>
      <c r="TAU309" s="139"/>
      <c r="TAV309" s="139"/>
      <c r="TAW309" s="139"/>
      <c r="TAX309" s="139"/>
      <c r="TAY309" s="139"/>
      <c r="TAZ309" s="139"/>
      <c r="TBA309" s="139"/>
      <c r="TBB309" s="139"/>
      <c r="TBC309" s="139"/>
      <c r="TBD309" s="139"/>
      <c r="TBE309" s="139"/>
      <c r="TBF309" s="139"/>
      <c r="TBG309" s="139"/>
      <c r="TBH309" s="139"/>
      <c r="TBI309" s="139"/>
      <c r="TBJ309" s="139"/>
      <c r="TBK309" s="139"/>
      <c r="TBL309" s="139"/>
      <c r="TBM309" s="139"/>
      <c r="TBN309" s="139"/>
      <c r="TBO309" s="139"/>
      <c r="TBP309" s="139"/>
      <c r="TBQ309" s="139"/>
      <c r="TBR309" s="139"/>
      <c r="TBS309" s="139"/>
      <c r="TBT309" s="139"/>
      <c r="TBU309" s="139"/>
      <c r="TBV309" s="139"/>
      <c r="TBW309" s="139"/>
      <c r="TBX309" s="139"/>
      <c r="TBY309" s="139"/>
      <c r="TBZ309" s="139"/>
      <c r="TCA309" s="139"/>
      <c r="TCB309" s="139"/>
      <c r="TCC309" s="139"/>
      <c r="TCD309" s="139"/>
      <c r="TCE309" s="139"/>
      <c r="TCF309" s="139"/>
      <c r="TCG309" s="139"/>
      <c r="TCH309" s="139"/>
      <c r="TCI309" s="139"/>
      <c r="TCJ309" s="139"/>
      <c r="TCK309" s="139"/>
      <c r="TCL309" s="139"/>
      <c r="TCM309" s="139"/>
      <c r="TCN309" s="139"/>
      <c r="TCO309" s="139"/>
      <c r="TCP309" s="139"/>
      <c r="TCQ309" s="139"/>
      <c r="TCR309" s="139"/>
      <c r="TCS309" s="139"/>
      <c r="TCT309" s="139"/>
      <c r="TCU309" s="139"/>
      <c r="TCV309" s="139"/>
      <c r="TCW309" s="139"/>
      <c r="TCX309" s="139"/>
      <c r="TCY309" s="139"/>
      <c r="TCZ309" s="139"/>
      <c r="TDA309" s="139"/>
      <c r="TDB309" s="139"/>
      <c r="TDC309" s="139"/>
      <c r="TDD309" s="139"/>
      <c r="TDE309" s="139"/>
      <c r="TDF309" s="139"/>
      <c r="TDG309" s="139"/>
      <c r="TDH309" s="139"/>
      <c r="TDI309" s="139"/>
      <c r="TDJ309" s="139"/>
      <c r="TDK309" s="139"/>
      <c r="TDL309" s="139"/>
      <c r="TDM309" s="139"/>
      <c r="TDN309" s="139"/>
      <c r="TDO309" s="139"/>
      <c r="TDP309" s="139"/>
      <c r="TDQ309" s="139"/>
      <c r="TDR309" s="139"/>
      <c r="TDS309" s="139"/>
      <c r="TDT309" s="139"/>
      <c r="TDU309" s="139"/>
      <c r="TDV309" s="139"/>
      <c r="TDW309" s="139"/>
      <c r="TDX309" s="139"/>
      <c r="TDY309" s="139"/>
      <c r="TDZ309" s="139"/>
      <c r="TEA309" s="139"/>
      <c r="TEB309" s="139"/>
      <c r="TEC309" s="139"/>
      <c r="TED309" s="139"/>
      <c r="TEE309" s="139"/>
      <c r="TEF309" s="139"/>
      <c r="TEG309" s="139"/>
      <c r="TEH309" s="139"/>
      <c r="TEI309" s="139"/>
      <c r="TEJ309" s="139"/>
      <c r="TEK309" s="139"/>
      <c r="TEL309" s="139"/>
      <c r="TEM309" s="139"/>
      <c r="TEN309" s="139"/>
      <c r="TEO309" s="139"/>
      <c r="TEP309" s="139"/>
      <c r="TEQ309" s="139"/>
      <c r="TER309" s="139"/>
      <c r="TES309" s="139"/>
      <c r="TET309" s="139"/>
      <c r="TEU309" s="139"/>
      <c r="TEV309" s="139"/>
      <c r="TEW309" s="139"/>
      <c r="TEX309" s="139"/>
      <c r="TEY309" s="139"/>
      <c r="TEZ309" s="139"/>
      <c r="TFA309" s="139"/>
      <c r="TFB309" s="139"/>
      <c r="TFC309" s="139"/>
      <c r="TFD309" s="139"/>
      <c r="TFE309" s="139"/>
      <c r="TFF309" s="139"/>
      <c r="TFG309" s="139"/>
      <c r="TFH309" s="139"/>
      <c r="TFI309" s="139"/>
      <c r="TFJ309" s="139"/>
      <c r="TFK309" s="139"/>
      <c r="TFL309" s="139"/>
      <c r="TFM309" s="139"/>
      <c r="TFN309" s="139"/>
      <c r="TFO309" s="139"/>
      <c r="TFP309" s="139"/>
      <c r="TFQ309" s="139"/>
      <c r="TFR309" s="139"/>
      <c r="TFS309" s="139"/>
      <c r="TFT309" s="139"/>
      <c r="TFU309" s="139"/>
      <c r="TFV309" s="139"/>
      <c r="TFW309" s="139"/>
      <c r="TFX309" s="139"/>
      <c r="TFY309" s="139"/>
      <c r="TFZ309" s="139"/>
      <c r="TGA309" s="139"/>
      <c r="TGB309" s="139"/>
      <c r="TGC309" s="139"/>
      <c r="TGD309" s="139"/>
      <c r="TGE309" s="139"/>
      <c r="TGF309" s="139"/>
      <c r="TGG309" s="139"/>
      <c r="TGH309" s="139"/>
      <c r="TGI309" s="139"/>
      <c r="TGJ309" s="139"/>
      <c r="TGK309" s="139"/>
      <c r="TGL309" s="139"/>
      <c r="TGM309" s="139"/>
      <c r="TGN309" s="139"/>
      <c r="TGO309" s="139"/>
      <c r="TGP309" s="139"/>
      <c r="TGQ309" s="139"/>
      <c r="TGR309" s="139"/>
      <c r="TGS309" s="139"/>
      <c r="TGT309" s="139"/>
      <c r="TGU309" s="139"/>
      <c r="TGV309" s="139"/>
      <c r="TGW309" s="139"/>
      <c r="TGX309" s="139"/>
      <c r="TGY309" s="139"/>
      <c r="TGZ309" s="139"/>
      <c r="THA309" s="139"/>
      <c r="THB309" s="139"/>
      <c r="THC309" s="139"/>
      <c r="THD309" s="139"/>
      <c r="THE309" s="139"/>
      <c r="THF309" s="139"/>
      <c r="THG309" s="139"/>
      <c r="THH309" s="139"/>
      <c r="THI309" s="139"/>
      <c r="THJ309" s="139"/>
      <c r="THK309" s="139"/>
      <c r="THL309" s="139"/>
      <c r="THM309" s="139"/>
      <c r="THN309" s="139"/>
      <c r="THO309" s="139"/>
      <c r="THP309" s="139"/>
      <c r="THQ309" s="139"/>
      <c r="THR309" s="139"/>
      <c r="THS309" s="139"/>
      <c r="THT309" s="139"/>
      <c r="THU309" s="139"/>
      <c r="THV309" s="139"/>
      <c r="THW309" s="139"/>
      <c r="THX309" s="139"/>
      <c r="THY309" s="139"/>
      <c r="THZ309" s="139"/>
      <c r="TIA309" s="139"/>
      <c r="TIB309" s="139"/>
      <c r="TIC309" s="139"/>
      <c r="TID309" s="139"/>
      <c r="TIE309" s="139"/>
      <c r="TIF309" s="139"/>
      <c r="TIG309" s="139"/>
      <c r="TIH309" s="139"/>
      <c r="TII309" s="139"/>
      <c r="TIJ309" s="139"/>
      <c r="TIK309" s="139"/>
      <c r="TIL309" s="139"/>
      <c r="TIM309" s="139"/>
      <c r="TIN309" s="139"/>
      <c r="TIO309" s="139"/>
      <c r="TIP309" s="139"/>
      <c r="TIQ309" s="139"/>
      <c r="TIR309" s="139"/>
      <c r="TIS309" s="139"/>
      <c r="TIT309" s="139"/>
      <c r="TIU309" s="139"/>
      <c r="TIV309" s="139"/>
      <c r="TIW309" s="139"/>
      <c r="TIX309" s="139"/>
      <c r="TIY309" s="139"/>
      <c r="TIZ309" s="139"/>
      <c r="TJA309" s="139"/>
      <c r="TJB309" s="139"/>
      <c r="TJC309" s="139"/>
      <c r="TJD309" s="139"/>
      <c r="TJE309" s="139"/>
      <c r="TJF309" s="139"/>
      <c r="TJG309" s="139"/>
      <c r="TJH309" s="139"/>
      <c r="TJI309" s="139"/>
      <c r="TJJ309" s="139"/>
      <c r="TJK309" s="139"/>
      <c r="TJL309" s="139"/>
      <c r="TJM309" s="139"/>
      <c r="TJN309" s="139"/>
      <c r="TJO309" s="139"/>
      <c r="TJP309" s="139"/>
      <c r="TJQ309" s="139"/>
      <c r="TJR309" s="139"/>
      <c r="TJS309" s="139"/>
      <c r="TJT309" s="139"/>
      <c r="TJU309" s="139"/>
      <c r="TJV309" s="139"/>
      <c r="TJW309" s="139"/>
      <c r="TJX309" s="139"/>
      <c r="TJY309" s="139"/>
      <c r="TJZ309" s="139"/>
      <c r="TKA309" s="139"/>
      <c r="TKB309" s="139"/>
      <c r="TKC309" s="139"/>
      <c r="TKD309" s="139"/>
      <c r="TKE309" s="139"/>
      <c r="TKF309" s="139"/>
      <c r="TKG309" s="139"/>
      <c r="TKH309" s="139"/>
      <c r="TKI309" s="139"/>
      <c r="TKJ309" s="139"/>
      <c r="TKK309" s="139"/>
      <c r="TKL309" s="139"/>
      <c r="TKM309" s="139"/>
      <c r="TKN309" s="139"/>
      <c r="TKO309" s="139"/>
      <c r="TKP309" s="139"/>
      <c r="TKQ309" s="139"/>
      <c r="TKR309" s="139"/>
      <c r="TKS309" s="139"/>
      <c r="TKT309" s="139"/>
      <c r="TKU309" s="139"/>
      <c r="TKV309" s="139"/>
      <c r="TKW309" s="139"/>
      <c r="TKX309" s="139"/>
      <c r="TKY309" s="139"/>
      <c r="TKZ309" s="139"/>
      <c r="TLA309" s="139"/>
      <c r="TLB309" s="139"/>
      <c r="TLC309" s="139"/>
      <c r="TLD309" s="139"/>
      <c r="TLE309" s="139"/>
      <c r="TLF309" s="139"/>
      <c r="TLG309" s="139"/>
      <c r="TLH309" s="139"/>
      <c r="TLI309" s="139"/>
      <c r="TLJ309" s="139"/>
      <c r="TLK309" s="139"/>
      <c r="TLL309" s="139"/>
      <c r="TLM309" s="139"/>
      <c r="TLN309" s="139"/>
      <c r="TLO309" s="139"/>
      <c r="TLP309" s="139"/>
      <c r="TLQ309" s="139"/>
      <c r="TLR309" s="139"/>
      <c r="TLS309" s="139"/>
      <c r="TLT309" s="139"/>
      <c r="TLU309" s="139"/>
      <c r="TLV309" s="139"/>
      <c r="TLW309" s="139"/>
      <c r="TLX309" s="139"/>
      <c r="TLY309" s="139"/>
      <c r="TLZ309" s="139"/>
      <c r="TMA309" s="139"/>
      <c r="TMB309" s="139"/>
      <c r="TMC309" s="139"/>
      <c r="TMD309" s="139"/>
      <c r="TME309" s="139"/>
      <c r="TMF309" s="139"/>
      <c r="TMG309" s="139"/>
      <c r="TMH309" s="139"/>
      <c r="TMI309" s="139"/>
      <c r="TMJ309" s="139"/>
      <c r="TMK309" s="139"/>
      <c r="TML309" s="139"/>
      <c r="TMM309" s="139"/>
      <c r="TMN309" s="139"/>
      <c r="TMO309" s="139"/>
      <c r="TMP309" s="139"/>
      <c r="TMQ309" s="139"/>
      <c r="TMR309" s="139"/>
      <c r="TMS309" s="139"/>
      <c r="TMT309" s="139"/>
      <c r="TMU309" s="139"/>
      <c r="TMV309" s="139"/>
      <c r="TMW309" s="139"/>
      <c r="TMX309" s="139"/>
      <c r="TMY309" s="139"/>
      <c r="TMZ309" s="139"/>
      <c r="TNA309" s="139"/>
      <c r="TNB309" s="139"/>
      <c r="TNC309" s="139"/>
      <c r="TND309" s="139"/>
      <c r="TNE309" s="139"/>
      <c r="TNF309" s="139"/>
      <c r="TNG309" s="139"/>
      <c r="TNH309" s="139"/>
      <c r="TNI309" s="139"/>
      <c r="TNJ309" s="139"/>
      <c r="TNK309" s="139"/>
      <c r="TNL309" s="139"/>
      <c r="TNM309" s="139"/>
      <c r="TNN309" s="139"/>
      <c r="TNO309" s="139"/>
      <c r="TNP309" s="139"/>
      <c r="TNQ309" s="139"/>
      <c r="TNR309" s="139"/>
      <c r="TNS309" s="139"/>
      <c r="TNT309" s="139"/>
      <c r="TNU309" s="139"/>
      <c r="TNV309" s="139"/>
      <c r="TNW309" s="139"/>
      <c r="TNX309" s="139"/>
      <c r="TNY309" s="139"/>
      <c r="TNZ309" s="139"/>
      <c r="TOA309" s="139"/>
      <c r="TOB309" s="139"/>
      <c r="TOC309" s="139"/>
      <c r="TOD309" s="139"/>
      <c r="TOE309" s="139"/>
      <c r="TOF309" s="139"/>
      <c r="TOG309" s="139"/>
      <c r="TOH309" s="139"/>
      <c r="TOI309" s="139"/>
      <c r="TOJ309" s="139"/>
      <c r="TOK309" s="139"/>
      <c r="TOL309" s="139"/>
      <c r="TOM309" s="139"/>
      <c r="TON309" s="139"/>
      <c r="TOO309" s="139"/>
      <c r="TOP309" s="139"/>
      <c r="TOQ309" s="139"/>
      <c r="TOR309" s="139"/>
      <c r="TOS309" s="139"/>
      <c r="TOT309" s="139"/>
      <c r="TOU309" s="139"/>
      <c r="TOV309" s="139"/>
      <c r="TOW309" s="139"/>
      <c r="TOX309" s="139"/>
      <c r="TOY309" s="139"/>
      <c r="TOZ309" s="139"/>
      <c r="TPA309" s="139"/>
      <c r="TPB309" s="139"/>
      <c r="TPC309" s="139"/>
      <c r="TPD309" s="139"/>
      <c r="TPE309" s="139"/>
      <c r="TPF309" s="139"/>
      <c r="TPG309" s="139"/>
      <c r="TPH309" s="139"/>
      <c r="TPI309" s="139"/>
      <c r="TPJ309" s="139"/>
      <c r="TPK309" s="139"/>
      <c r="TPL309" s="139"/>
      <c r="TPM309" s="139"/>
      <c r="TPN309" s="139"/>
      <c r="TPO309" s="139"/>
      <c r="TPP309" s="139"/>
      <c r="TPQ309" s="139"/>
      <c r="TPR309" s="139"/>
      <c r="TPS309" s="139"/>
      <c r="TPT309" s="139"/>
      <c r="TPU309" s="139"/>
      <c r="TPV309" s="139"/>
      <c r="TPW309" s="139"/>
      <c r="TPX309" s="139"/>
      <c r="TPY309" s="139"/>
      <c r="TPZ309" s="139"/>
      <c r="TQA309" s="139"/>
      <c r="TQB309" s="139"/>
      <c r="TQC309" s="139"/>
      <c r="TQD309" s="139"/>
      <c r="TQE309" s="139"/>
      <c r="TQF309" s="139"/>
      <c r="TQG309" s="139"/>
      <c r="TQH309" s="139"/>
      <c r="TQI309" s="139"/>
      <c r="TQJ309" s="139"/>
      <c r="TQK309" s="139"/>
      <c r="TQL309" s="139"/>
      <c r="TQM309" s="139"/>
      <c r="TQN309" s="139"/>
      <c r="TQO309" s="139"/>
      <c r="TQP309" s="139"/>
      <c r="TQQ309" s="139"/>
      <c r="TQR309" s="139"/>
      <c r="TQS309" s="139"/>
      <c r="TQT309" s="139"/>
      <c r="TQU309" s="139"/>
      <c r="TQV309" s="139"/>
      <c r="TQW309" s="139"/>
      <c r="TQX309" s="139"/>
      <c r="TQY309" s="139"/>
      <c r="TQZ309" s="139"/>
      <c r="TRA309" s="139"/>
      <c r="TRB309" s="139"/>
      <c r="TRC309" s="139"/>
      <c r="TRD309" s="139"/>
      <c r="TRE309" s="139"/>
      <c r="TRF309" s="139"/>
      <c r="TRG309" s="139"/>
      <c r="TRH309" s="139"/>
      <c r="TRI309" s="139"/>
      <c r="TRJ309" s="139"/>
      <c r="TRK309" s="139"/>
      <c r="TRL309" s="139"/>
      <c r="TRM309" s="139"/>
      <c r="TRN309" s="139"/>
      <c r="TRO309" s="139"/>
      <c r="TRP309" s="139"/>
      <c r="TRQ309" s="139"/>
      <c r="TRR309" s="139"/>
      <c r="TRS309" s="139"/>
      <c r="TRT309" s="139"/>
      <c r="TRU309" s="139"/>
      <c r="TRV309" s="139"/>
      <c r="TRW309" s="139"/>
      <c r="TRX309" s="139"/>
      <c r="TRY309" s="139"/>
      <c r="TRZ309" s="139"/>
      <c r="TSA309" s="139"/>
      <c r="TSB309" s="139"/>
      <c r="TSC309" s="139"/>
      <c r="TSD309" s="139"/>
      <c r="TSE309" s="139"/>
      <c r="TSF309" s="139"/>
      <c r="TSG309" s="139"/>
      <c r="TSH309" s="139"/>
      <c r="TSI309" s="139"/>
      <c r="TSJ309" s="139"/>
      <c r="TSK309" s="139"/>
      <c r="TSL309" s="139"/>
      <c r="TSM309" s="139"/>
      <c r="TSN309" s="139"/>
      <c r="TSO309" s="139"/>
      <c r="TSP309" s="139"/>
      <c r="TSQ309" s="139"/>
      <c r="TSR309" s="139"/>
      <c r="TSS309" s="139"/>
      <c r="TST309" s="139"/>
      <c r="TSU309" s="139"/>
      <c r="TSV309" s="139"/>
      <c r="TSW309" s="139"/>
      <c r="TSX309" s="139"/>
      <c r="TSY309" s="139"/>
      <c r="TSZ309" s="139"/>
      <c r="TTA309" s="139"/>
      <c r="TTB309" s="139"/>
      <c r="TTC309" s="139"/>
      <c r="TTD309" s="139"/>
      <c r="TTE309" s="139"/>
      <c r="TTF309" s="139"/>
      <c r="TTG309" s="139"/>
      <c r="TTH309" s="139"/>
      <c r="TTI309" s="139"/>
      <c r="TTJ309" s="139"/>
      <c r="TTK309" s="139"/>
      <c r="TTL309" s="139"/>
      <c r="TTM309" s="139"/>
      <c r="TTN309" s="139"/>
      <c r="TTO309" s="139"/>
      <c r="TTP309" s="139"/>
      <c r="TTQ309" s="139"/>
      <c r="TTR309" s="139"/>
      <c r="TTS309" s="139"/>
      <c r="TTT309" s="139"/>
      <c r="TTU309" s="139"/>
      <c r="TTV309" s="139"/>
      <c r="TTW309" s="139"/>
      <c r="TTX309" s="139"/>
      <c r="TTY309" s="139"/>
      <c r="TTZ309" s="139"/>
      <c r="TUA309" s="139"/>
      <c r="TUB309" s="139"/>
      <c r="TUC309" s="139"/>
      <c r="TUD309" s="139"/>
      <c r="TUE309" s="139"/>
      <c r="TUF309" s="139"/>
      <c r="TUG309" s="139"/>
      <c r="TUH309" s="139"/>
      <c r="TUI309" s="139"/>
      <c r="TUJ309" s="139"/>
      <c r="TUK309" s="139"/>
      <c r="TUL309" s="139"/>
      <c r="TUM309" s="139"/>
      <c r="TUN309" s="139"/>
      <c r="TUO309" s="139"/>
      <c r="TUP309" s="139"/>
      <c r="TUQ309" s="139"/>
      <c r="TUR309" s="139"/>
      <c r="TUS309" s="139"/>
      <c r="TUT309" s="139"/>
      <c r="TUU309" s="139"/>
      <c r="TUV309" s="139"/>
      <c r="TUW309" s="139"/>
      <c r="TUX309" s="139"/>
      <c r="TUY309" s="139"/>
      <c r="TUZ309" s="139"/>
      <c r="TVA309" s="139"/>
      <c r="TVB309" s="139"/>
      <c r="TVC309" s="139"/>
      <c r="TVD309" s="139"/>
      <c r="TVE309" s="139"/>
      <c r="TVF309" s="139"/>
      <c r="TVG309" s="139"/>
      <c r="TVH309" s="139"/>
      <c r="TVI309" s="139"/>
      <c r="TVJ309" s="139"/>
      <c r="TVK309" s="139"/>
      <c r="TVL309" s="139"/>
      <c r="TVM309" s="139"/>
      <c r="TVN309" s="139"/>
      <c r="TVO309" s="139"/>
      <c r="TVP309" s="139"/>
      <c r="TVQ309" s="139"/>
      <c r="TVR309" s="139"/>
      <c r="TVS309" s="139"/>
      <c r="TVT309" s="139"/>
      <c r="TVU309" s="139"/>
      <c r="TVV309" s="139"/>
      <c r="TVW309" s="139"/>
      <c r="TVX309" s="139"/>
      <c r="TVY309" s="139"/>
      <c r="TVZ309" s="139"/>
      <c r="TWA309" s="139"/>
      <c r="TWB309" s="139"/>
      <c r="TWC309" s="139"/>
      <c r="TWD309" s="139"/>
      <c r="TWE309" s="139"/>
      <c r="TWF309" s="139"/>
      <c r="TWG309" s="139"/>
      <c r="TWH309" s="139"/>
      <c r="TWI309" s="139"/>
      <c r="TWJ309" s="139"/>
      <c r="TWK309" s="139"/>
      <c r="TWL309" s="139"/>
      <c r="TWM309" s="139"/>
      <c r="TWN309" s="139"/>
      <c r="TWO309" s="139"/>
      <c r="TWP309" s="139"/>
      <c r="TWQ309" s="139"/>
      <c r="TWR309" s="139"/>
      <c r="TWS309" s="139"/>
      <c r="TWT309" s="139"/>
      <c r="TWU309" s="139"/>
      <c r="TWV309" s="139"/>
      <c r="TWW309" s="139"/>
      <c r="TWX309" s="139"/>
      <c r="TWY309" s="139"/>
      <c r="TWZ309" s="139"/>
      <c r="TXA309" s="139"/>
      <c r="TXB309" s="139"/>
      <c r="TXC309" s="139"/>
      <c r="TXD309" s="139"/>
      <c r="TXE309" s="139"/>
      <c r="TXF309" s="139"/>
      <c r="TXG309" s="139"/>
      <c r="TXH309" s="139"/>
      <c r="TXI309" s="139"/>
      <c r="TXJ309" s="139"/>
      <c r="TXK309" s="139"/>
      <c r="TXL309" s="139"/>
      <c r="TXM309" s="139"/>
      <c r="TXN309" s="139"/>
      <c r="TXO309" s="139"/>
      <c r="TXP309" s="139"/>
      <c r="TXQ309" s="139"/>
      <c r="TXR309" s="139"/>
      <c r="TXS309" s="139"/>
      <c r="TXT309" s="139"/>
      <c r="TXU309" s="139"/>
      <c r="TXV309" s="139"/>
      <c r="TXW309" s="139"/>
      <c r="TXX309" s="139"/>
      <c r="TXY309" s="139"/>
      <c r="TXZ309" s="139"/>
      <c r="TYA309" s="139"/>
      <c r="TYB309" s="139"/>
      <c r="TYC309" s="139"/>
      <c r="TYD309" s="139"/>
      <c r="TYE309" s="139"/>
      <c r="TYF309" s="139"/>
      <c r="TYG309" s="139"/>
      <c r="TYH309" s="139"/>
      <c r="TYI309" s="139"/>
      <c r="TYJ309" s="139"/>
      <c r="TYK309" s="139"/>
      <c r="TYL309" s="139"/>
      <c r="TYM309" s="139"/>
      <c r="TYN309" s="139"/>
      <c r="TYO309" s="139"/>
      <c r="TYP309" s="139"/>
      <c r="TYQ309" s="139"/>
      <c r="TYR309" s="139"/>
      <c r="TYS309" s="139"/>
      <c r="TYT309" s="139"/>
      <c r="TYU309" s="139"/>
      <c r="TYV309" s="139"/>
      <c r="TYW309" s="139"/>
      <c r="TYX309" s="139"/>
      <c r="TYY309" s="139"/>
      <c r="TYZ309" s="139"/>
      <c r="TZA309" s="139"/>
      <c r="TZB309" s="139"/>
      <c r="TZC309" s="139"/>
      <c r="TZD309" s="139"/>
      <c r="TZE309" s="139"/>
      <c r="TZF309" s="139"/>
      <c r="TZG309" s="139"/>
      <c r="TZH309" s="139"/>
      <c r="TZI309" s="139"/>
      <c r="TZJ309" s="139"/>
      <c r="TZK309" s="139"/>
      <c r="TZL309" s="139"/>
      <c r="TZM309" s="139"/>
      <c r="TZN309" s="139"/>
      <c r="TZO309" s="139"/>
      <c r="TZP309" s="139"/>
      <c r="TZQ309" s="139"/>
      <c r="TZR309" s="139"/>
      <c r="TZS309" s="139"/>
      <c r="TZT309" s="139"/>
      <c r="TZU309" s="139"/>
      <c r="TZV309" s="139"/>
      <c r="TZW309" s="139"/>
      <c r="TZX309" s="139"/>
      <c r="TZY309" s="139"/>
      <c r="TZZ309" s="139"/>
      <c r="UAA309" s="139"/>
      <c r="UAB309" s="139"/>
      <c r="UAC309" s="139"/>
      <c r="UAD309" s="139"/>
      <c r="UAE309" s="139"/>
      <c r="UAF309" s="139"/>
      <c r="UAG309" s="139"/>
      <c r="UAH309" s="139"/>
      <c r="UAI309" s="139"/>
      <c r="UAJ309" s="139"/>
      <c r="UAK309" s="139"/>
      <c r="UAL309" s="139"/>
      <c r="UAM309" s="139"/>
      <c r="UAN309" s="139"/>
      <c r="UAO309" s="139"/>
      <c r="UAP309" s="139"/>
      <c r="UAQ309" s="139"/>
      <c r="UAR309" s="139"/>
      <c r="UAS309" s="139"/>
      <c r="UAT309" s="139"/>
      <c r="UAU309" s="139"/>
      <c r="UAV309" s="139"/>
      <c r="UAW309" s="139"/>
      <c r="UAX309" s="139"/>
      <c r="UAY309" s="139"/>
      <c r="UAZ309" s="139"/>
      <c r="UBA309" s="139"/>
      <c r="UBB309" s="139"/>
      <c r="UBC309" s="139"/>
      <c r="UBD309" s="139"/>
      <c r="UBE309" s="139"/>
      <c r="UBF309" s="139"/>
      <c r="UBG309" s="139"/>
      <c r="UBH309" s="139"/>
      <c r="UBI309" s="139"/>
      <c r="UBJ309" s="139"/>
      <c r="UBK309" s="139"/>
      <c r="UBL309" s="139"/>
      <c r="UBM309" s="139"/>
      <c r="UBN309" s="139"/>
      <c r="UBO309" s="139"/>
      <c r="UBP309" s="139"/>
      <c r="UBQ309" s="139"/>
      <c r="UBR309" s="139"/>
      <c r="UBS309" s="139"/>
      <c r="UBT309" s="139"/>
      <c r="UBU309" s="139"/>
      <c r="UBV309" s="139"/>
      <c r="UBW309" s="139"/>
      <c r="UBX309" s="139"/>
      <c r="UBY309" s="139"/>
      <c r="UBZ309" s="139"/>
      <c r="UCA309" s="139"/>
      <c r="UCB309" s="139"/>
      <c r="UCC309" s="139"/>
      <c r="UCD309" s="139"/>
      <c r="UCE309" s="139"/>
      <c r="UCF309" s="139"/>
      <c r="UCG309" s="139"/>
      <c r="UCH309" s="139"/>
      <c r="UCI309" s="139"/>
      <c r="UCJ309" s="139"/>
      <c r="UCK309" s="139"/>
      <c r="UCL309" s="139"/>
      <c r="UCM309" s="139"/>
      <c r="UCN309" s="139"/>
      <c r="UCO309" s="139"/>
      <c r="UCP309" s="139"/>
      <c r="UCQ309" s="139"/>
      <c r="UCR309" s="139"/>
      <c r="UCS309" s="139"/>
      <c r="UCT309" s="139"/>
      <c r="UCU309" s="139"/>
      <c r="UCV309" s="139"/>
      <c r="UCW309" s="139"/>
      <c r="UCX309" s="139"/>
      <c r="UCY309" s="139"/>
      <c r="UCZ309" s="139"/>
      <c r="UDA309" s="139"/>
      <c r="UDB309" s="139"/>
      <c r="UDC309" s="139"/>
      <c r="UDD309" s="139"/>
      <c r="UDE309" s="139"/>
      <c r="UDF309" s="139"/>
      <c r="UDG309" s="139"/>
      <c r="UDH309" s="139"/>
      <c r="UDI309" s="139"/>
      <c r="UDJ309" s="139"/>
      <c r="UDK309" s="139"/>
      <c r="UDL309" s="139"/>
      <c r="UDM309" s="139"/>
      <c r="UDN309" s="139"/>
      <c r="UDO309" s="139"/>
      <c r="UDP309" s="139"/>
      <c r="UDQ309" s="139"/>
      <c r="UDR309" s="139"/>
      <c r="UDS309" s="139"/>
      <c r="UDT309" s="139"/>
      <c r="UDU309" s="139"/>
      <c r="UDV309" s="139"/>
      <c r="UDW309" s="139"/>
      <c r="UDX309" s="139"/>
      <c r="UDY309" s="139"/>
      <c r="UDZ309" s="139"/>
      <c r="UEA309" s="139"/>
      <c r="UEB309" s="139"/>
      <c r="UEC309" s="139"/>
      <c r="UED309" s="139"/>
      <c r="UEE309" s="139"/>
      <c r="UEF309" s="139"/>
      <c r="UEG309" s="139"/>
      <c r="UEH309" s="139"/>
      <c r="UEI309" s="139"/>
      <c r="UEJ309" s="139"/>
      <c r="UEK309" s="139"/>
      <c r="UEL309" s="139"/>
      <c r="UEM309" s="139"/>
      <c r="UEN309" s="139"/>
      <c r="UEO309" s="139"/>
      <c r="UEP309" s="139"/>
      <c r="UEQ309" s="139"/>
      <c r="UER309" s="139"/>
      <c r="UES309" s="139"/>
      <c r="UET309" s="139"/>
      <c r="UEU309" s="139"/>
      <c r="UEV309" s="139"/>
      <c r="UEW309" s="139"/>
      <c r="UEX309" s="139"/>
      <c r="UEY309" s="139"/>
      <c r="UEZ309" s="139"/>
      <c r="UFA309" s="139"/>
      <c r="UFB309" s="139"/>
      <c r="UFC309" s="139"/>
      <c r="UFD309" s="139"/>
      <c r="UFE309" s="139"/>
      <c r="UFF309" s="139"/>
      <c r="UFG309" s="139"/>
      <c r="UFH309" s="139"/>
      <c r="UFI309" s="139"/>
      <c r="UFJ309" s="139"/>
      <c r="UFK309" s="139"/>
      <c r="UFL309" s="139"/>
      <c r="UFM309" s="139"/>
      <c r="UFN309" s="139"/>
      <c r="UFO309" s="139"/>
      <c r="UFP309" s="139"/>
      <c r="UFQ309" s="139"/>
      <c r="UFR309" s="139"/>
      <c r="UFS309" s="139"/>
      <c r="UFT309" s="139"/>
      <c r="UFU309" s="139"/>
      <c r="UFV309" s="139"/>
      <c r="UFW309" s="139"/>
      <c r="UFX309" s="139"/>
      <c r="UFY309" s="139"/>
      <c r="UFZ309" s="139"/>
      <c r="UGA309" s="139"/>
      <c r="UGB309" s="139"/>
      <c r="UGC309" s="139"/>
      <c r="UGD309" s="139"/>
      <c r="UGE309" s="139"/>
      <c r="UGF309" s="139"/>
      <c r="UGG309" s="139"/>
      <c r="UGH309" s="139"/>
      <c r="UGI309" s="139"/>
      <c r="UGJ309" s="139"/>
      <c r="UGK309" s="139"/>
      <c r="UGL309" s="139"/>
      <c r="UGM309" s="139"/>
      <c r="UGN309" s="139"/>
      <c r="UGO309" s="139"/>
      <c r="UGP309" s="139"/>
      <c r="UGQ309" s="139"/>
      <c r="UGR309" s="139"/>
      <c r="UGS309" s="139"/>
      <c r="UGT309" s="139"/>
      <c r="UGU309" s="139"/>
      <c r="UGV309" s="139"/>
      <c r="UGW309" s="139"/>
      <c r="UGX309" s="139"/>
      <c r="UGY309" s="139"/>
      <c r="UGZ309" s="139"/>
      <c r="UHA309" s="139"/>
      <c r="UHB309" s="139"/>
      <c r="UHC309" s="139"/>
      <c r="UHD309" s="139"/>
      <c r="UHE309" s="139"/>
      <c r="UHF309" s="139"/>
      <c r="UHG309" s="139"/>
      <c r="UHH309" s="139"/>
      <c r="UHI309" s="139"/>
      <c r="UHJ309" s="139"/>
      <c r="UHK309" s="139"/>
      <c r="UHL309" s="139"/>
      <c r="UHM309" s="139"/>
      <c r="UHN309" s="139"/>
      <c r="UHO309" s="139"/>
      <c r="UHP309" s="139"/>
      <c r="UHQ309" s="139"/>
      <c r="UHR309" s="139"/>
      <c r="UHS309" s="139"/>
      <c r="UHT309" s="139"/>
      <c r="UHU309" s="139"/>
      <c r="UHV309" s="139"/>
      <c r="UHW309" s="139"/>
      <c r="UHX309" s="139"/>
      <c r="UHY309" s="139"/>
      <c r="UHZ309" s="139"/>
      <c r="UIA309" s="139"/>
      <c r="UIB309" s="139"/>
      <c r="UIC309" s="139"/>
      <c r="UID309" s="139"/>
      <c r="UIE309" s="139"/>
      <c r="UIF309" s="139"/>
      <c r="UIG309" s="139"/>
      <c r="UIH309" s="139"/>
      <c r="UII309" s="139"/>
      <c r="UIJ309" s="139"/>
      <c r="UIK309" s="139"/>
      <c r="UIL309" s="139"/>
      <c r="UIM309" s="139"/>
      <c r="UIN309" s="139"/>
      <c r="UIO309" s="139"/>
      <c r="UIP309" s="139"/>
      <c r="UIQ309" s="139"/>
      <c r="UIR309" s="139"/>
      <c r="UIS309" s="139"/>
      <c r="UIT309" s="139"/>
      <c r="UIU309" s="139"/>
      <c r="UIV309" s="139"/>
      <c r="UIW309" s="139"/>
      <c r="UIX309" s="139"/>
      <c r="UIY309" s="139"/>
      <c r="UIZ309" s="139"/>
      <c r="UJA309" s="139"/>
      <c r="UJB309" s="139"/>
      <c r="UJC309" s="139"/>
      <c r="UJD309" s="139"/>
      <c r="UJE309" s="139"/>
      <c r="UJF309" s="139"/>
      <c r="UJG309" s="139"/>
      <c r="UJH309" s="139"/>
      <c r="UJI309" s="139"/>
      <c r="UJJ309" s="139"/>
      <c r="UJK309" s="139"/>
      <c r="UJL309" s="139"/>
      <c r="UJM309" s="139"/>
      <c r="UJN309" s="139"/>
      <c r="UJO309" s="139"/>
      <c r="UJP309" s="139"/>
      <c r="UJQ309" s="139"/>
      <c r="UJR309" s="139"/>
      <c r="UJS309" s="139"/>
      <c r="UJT309" s="139"/>
      <c r="UJU309" s="139"/>
      <c r="UJV309" s="139"/>
      <c r="UJW309" s="139"/>
      <c r="UJX309" s="139"/>
      <c r="UJY309" s="139"/>
      <c r="UJZ309" s="139"/>
      <c r="UKA309" s="139"/>
      <c r="UKB309" s="139"/>
      <c r="UKC309" s="139"/>
      <c r="UKD309" s="139"/>
      <c r="UKE309" s="139"/>
      <c r="UKF309" s="139"/>
      <c r="UKG309" s="139"/>
      <c r="UKH309" s="139"/>
      <c r="UKI309" s="139"/>
      <c r="UKJ309" s="139"/>
      <c r="UKK309" s="139"/>
      <c r="UKL309" s="139"/>
      <c r="UKM309" s="139"/>
      <c r="UKN309" s="139"/>
      <c r="UKO309" s="139"/>
      <c r="UKP309" s="139"/>
      <c r="UKQ309" s="139"/>
      <c r="UKR309" s="139"/>
      <c r="UKS309" s="139"/>
      <c r="UKT309" s="139"/>
      <c r="UKU309" s="139"/>
      <c r="UKV309" s="139"/>
      <c r="UKW309" s="139"/>
      <c r="UKX309" s="139"/>
      <c r="UKY309" s="139"/>
      <c r="UKZ309" s="139"/>
      <c r="ULA309" s="139"/>
      <c r="ULB309" s="139"/>
      <c r="ULC309" s="139"/>
      <c r="ULD309" s="139"/>
      <c r="ULE309" s="139"/>
      <c r="ULF309" s="139"/>
      <c r="ULG309" s="139"/>
      <c r="ULH309" s="139"/>
      <c r="ULI309" s="139"/>
      <c r="ULJ309" s="139"/>
      <c r="ULK309" s="139"/>
      <c r="ULL309" s="139"/>
      <c r="ULM309" s="139"/>
      <c r="ULN309" s="139"/>
      <c r="ULO309" s="139"/>
      <c r="ULP309" s="139"/>
      <c r="ULQ309" s="139"/>
      <c r="ULR309" s="139"/>
      <c r="ULS309" s="139"/>
      <c r="ULT309" s="139"/>
      <c r="ULU309" s="139"/>
      <c r="ULV309" s="139"/>
      <c r="ULW309" s="139"/>
      <c r="ULX309" s="139"/>
      <c r="ULY309" s="139"/>
      <c r="ULZ309" s="139"/>
      <c r="UMA309" s="139"/>
      <c r="UMB309" s="139"/>
      <c r="UMC309" s="139"/>
      <c r="UMD309" s="139"/>
      <c r="UME309" s="139"/>
      <c r="UMF309" s="139"/>
      <c r="UMG309" s="139"/>
      <c r="UMH309" s="139"/>
      <c r="UMI309" s="139"/>
      <c r="UMJ309" s="139"/>
      <c r="UMK309" s="139"/>
      <c r="UML309" s="139"/>
      <c r="UMM309" s="139"/>
      <c r="UMN309" s="139"/>
      <c r="UMO309" s="139"/>
      <c r="UMP309" s="139"/>
      <c r="UMQ309" s="139"/>
      <c r="UMR309" s="139"/>
      <c r="UMS309" s="139"/>
      <c r="UMT309" s="139"/>
      <c r="UMU309" s="139"/>
      <c r="UMV309" s="139"/>
      <c r="UMW309" s="139"/>
      <c r="UMX309" s="139"/>
      <c r="UMY309" s="139"/>
      <c r="UMZ309" s="139"/>
      <c r="UNA309" s="139"/>
      <c r="UNB309" s="139"/>
      <c r="UNC309" s="139"/>
      <c r="UND309" s="139"/>
      <c r="UNE309" s="139"/>
      <c r="UNF309" s="139"/>
      <c r="UNG309" s="139"/>
      <c r="UNH309" s="139"/>
      <c r="UNI309" s="139"/>
      <c r="UNJ309" s="139"/>
      <c r="UNK309" s="139"/>
      <c r="UNL309" s="139"/>
      <c r="UNM309" s="139"/>
      <c r="UNN309" s="139"/>
      <c r="UNO309" s="139"/>
      <c r="UNP309" s="139"/>
      <c r="UNQ309" s="139"/>
      <c r="UNR309" s="139"/>
      <c r="UNS309" s="139"/>
      <c r="UNT309" s="139"/>
      <c r="UNU309" s="139"/>
      <c r="UNV309" s="139"/>
      <c r="UNW309" s="139"/>
      <c r="UNX309" s="139"/>
      <c r="UNY309" s="139"/>
      <c r="UNZ309" s="139"/>
      <c r="UOA309" s="139"/>
      <c r="UOB309" s="139"/>
      <c r="UOC309" s="139"/>
      <c r="UOD309" s="139"/>
      <c r="UOE309" s="139"/>
      <c r="UOF309" s="139"/>
      <c r="UOG309" s="139"/>
      <c r="UOH309" s="139"/>
      <c r="UOI309" s="139"/>
      <c r="UOJ309" s="139"/>
      <c r="UOK309" s="139"/>
      <c r="UOL309" s="139"/>
      <c r="UOM309" s="139"/>
      <c r="UON309" s="139"/>
      <c r="UOO309" s="139"/>
      <c r="UOP309" s="139"/>
      <c r="UOQ309" s="139"/>
      <c r="UOR309" s="139"/>
      <c r="UOS309" s="139"/>
      <c r="UOT309" s="139"/>
      <c r="UOU309" s="139"/>
      <c r="UOV309" s="139"/>
      <c r="UOW309" s="139"/>
      <c r="UOX309" s="139"/>
      <c r="UOY309" s="139"/>
      <c r="UOZ309" s="139"/>
      <c r="UPA309" s="139"/>
      <c r="UPB309" s="139"/>
      <c r="UPC309" s="139"/>
      <c r="UPD309" s="139"/>
      <c r="UPE309" s="139"/>
      <c r="UPF309" s="139"/>
      <c r="UPG309" s="139"/>
      <c r="UPH309" s="139"/>
      <c r="UPI309" s="139"/>
      <c r="UPJ309" s="139"/>
      <c r="UPK309" s="139"/>
      <c r="UPL309" s="139"/>
      <c r="UPM309" s="139"/>
      <c r="UPN309" s="139"/>
      <c r="UPO309" s="139"/>
      <c r="UPP309" s="139"/>
      <c r="UPQ309" s="139"/>
      <c r="UPR309" s="139"/>
      <c r="UPS309" s="139"/>
      <c r="UPT309" s="139"/>
      <c r="UPU309" s="139"/>
      <c r="UPV309" s="139"/>
      <c r="UPW309" s="139"/>
      <c r="UPX309" s="139"/>
      <c r="UPY309" s="139"/>
      <c r="UPZ309" s="139"/>
      <c r="UQA309" s="139"/>
      <c r="UQB309" s="139"/>
      <c r="UQC309" s="139"/>
      <c r="UQD309" s="139"/>
      <c r="UQE309" s="139"/>
      <c r="UQF309" s="139"/>
      <c r="UQG309" s="139"/>
      <c r="UQH309" s="139"/>
      <c r="UQI309" s="139"/>
      <c r="UQJ309" s="139"/>
      <c r="UQK309" s="139"/>
      <c r="UQL309" s="139"/>
      <c r="UQM309" s="139"/>
      <c r="UQN309" s="139"/>
      <c r="UQO309" s="139"/>
      <c r="UQP309" s="139"/>
      <c r="UQQ309" s="139"/>
      <c r="UQR309" s="139"/>
      <c r="UQS309" s="139"/>
      <c r="UQT309" s="139"/>
      <c r="UQU309" s="139"/>
      <c r="UQV309" s="139"/>
      <c r="UQW309" s="139"/>
      <c r="UQX309" s="139"/>
      <c r="UQY309" s="139"/>
      <c r="UQZ309" s="139"/>
      <c r="URA309" s="139"/>
      <c r="URB309" s="139"/>
      <c r="URC309" s="139"/>
      <c r="URD309" s="139"/>
      <c r="URE309" s="139"/>
      <c r="URF309" s="139"/>
      <c r="URG309" s="139"/>
      <c r="URH309" s="139"/>
      <c r="URI309" s="139"/>
      <c r="URJ309" s="139"/>
      <c r="URK309" s="139"/>
      <c r="URL309" s="139"/>
      <c r="URM309" s="139"/>
      <c r="URN309" s="139"/>
      <c r="URO309" s="139"/>
      <c r="URP309" s="139"/>
      <c r="URQ309" s="139"/>
      <c r="URR309" s="139"/>
      <c r="URS309" s="139"/>
      <c r="URT309" s="139"/>
      <c r="URU309" s="139"/>
      <c r="URV309" s="139"/>
      <c r="URW309" s="139"/>
      <c r="URX309" s="139"/>
      <c r="URY309" s="139"/>
      <c r="URZ309" s="139"/>
      <c r="USA309" s="139"/>
      <c r="USB309" s="139"/>
      <c r="USC309" s="139"/>
      <c r="USD309" s="139"/>
      <c r="USE309" s="139"/>
      <c r="USF309" s="139"/>
      <c r="USG309" s="139"/>
      <c r="USH309" s="139"/>
      <c r="USI309" s="139"/>
      <c r="USJ309" s="139"/>
      <c r="USK309" s="139"/>
      <c r="USL309" s="139"/>
      <c r="USM309" s="139"/>
      <c r="USN309" s="139"/>
      <c r="USO309" s="139"/>
      <c r="USP309" s="139"/>
      <c r="USQ309" s="139"/>
      <c r="USR309" s="139"/>
      <c r="USS309" s="139"/>
      <c r="UST309" s="139"/>
      <c r="USU309" s="139"/>
      <c r="USV309" s="139"/>
      <c r="USW309" s="139"/>
      <c r="USX309" s="139"/>
      <c r="USY309" s="139"/>
      <c r="USZ309" s="139"/>
      <c r="UTA309" s="139"/>
      <c r="UTB309" s="139"/>
      <c r="UTC309" s="139"/>
      <c r="UTD309" s="139"/>
      <c r="UTE309" s="139"/>
      <c r="UTF309" s="139"/>
      <c r="UTG309" s="139"/>
      <c r="UTH309" s="139"/>
      <c r="UTI309" s="139"/>
      <c r="UTJ309" s="139"/>
      <c r="UTK309" s="139"/>
      <c r="UTL309" s="139"/>
      <c r="UTM309" s="139"/>
      <c r="UTN309" s="139"/>
      <c r="UTO309" s="139"/>
      <c r="UTP309" s="139"/>
      <c r="UTQ309" s="139"/>
      <c r="UTR309" s="139"/>
      <c r="UTS309" s="139"/>
      <c r="UTT309" s="139"/>
      <c r="UTU309" s="139"/>
      <c r="UTV309" s="139"/>
      <c r="UTW309" s="139"/>
      <c r="UTX309" s="139"/>
      <c r="UTY309" s="139"/>
      <c r="UTZ309" s="139"/>
      <c r="UUA309" s="139"/>
      <c r="UUB309" s="139"/>
      <c r="UUC309" s="139"/>
      <c r="UUD309" s="139"/>
      <c r="UUE309" s="139"/>
      <c r="UUF309" s="139"/>
      <c r="UUG309" s="139"/>
      <c r="UUH309" s="139"/>
      <c r="UUI309" s="139"/>
      <c r="UUJ309" s="139"/>
      <c r="UUK309" s="139"/>
      <c r="UUL309" s="139"/>
      <c r="UUM309" s="139"/>
      <c r="UUN309" s="139"/>
      <c r="UUO309" s="139"/>
      <c r="UUP309" s="139"/>
      <c r="UUQ309" s="139"/>
      <c r="UUR309" s="139"/>
      <c r="UUS309" s="139"/>
      <c r="UUT309" s="139"/>
      <c r="UUU309" s="139"/>
      <c r="UUV309" s="139"/>
      <c r="UUW309" s="139"/>
      <c r="UUX309" s="139"/>
      <c r="UUY309" s="139"/>
      <c r="UUZ309" s="139"/>
      <c r="UVA309" s="139"/>
      <c r="UVB309" s="139"/>
      <c r="UVC309" s="139"/>
      <c r="UVD309" s="139"/>
      <c r="UVE309" s="139"/>
      <c r="UVF309" s="139"/>
      <c r="UVG309" s="139"/>
      <c r="UVH309" s="139"/>
      <c r="UVI309" s="139"/>
      <c r="UVJ309" s="139"/>
      <c r="UVK309" s="139"/>
      <c r="UVL309" s="139"/>
      <c r="UVM309" s="139"/>
      <c r="UVN309" s="139"/>
      <c r="UVO309" s="139"/>
      <c r="UVP309" s="139"/>
      <c r="UVQ309" s="139"/>
      <c r="UVR309" s="139"/>
      <c r="UVS309" s="139"/>
      <c r="UVT309" s="139"/>
      <c r="UVU309" s="139"/>
      <c r="UVV309" s="139"/>
      <c r="UVW309" s="139"/>
      <c r="UVX309" s="139"/>
      <c r="UVY309" s="139"/>
      <c r="UVZ309" s="139"/>
      <c r="UWA309" s="139"/>
      <c r="UWB309" s="139"/>
      <c r="UWC309" s="139"/>
      <c r="UWD309" s="139"/>
      <c r="UWE309" s="139"/>
      <c r="UWF309" s="139"/>
      <c r="UWG309" s="139"/>
      <c r="UWH309" s="139"/>
      <c r="UWI309" s="139"/>
      <c r="UWJ309" s="139"/>
      <c r="UWK309" s="139"/>
      <c r="UWL309" s="139"/>
      <c r="UWM309" s="139"/>
      <c r="UWN309" s="139"/>
      <c r="UWO309" s="139"/>
      <c r="UWP309" s="139"/>
      <c r="UWQ309" s="139"/>
      <c r="UWR309" s="139"/>
      <c r="UWS309" s="139"/>
      <c r="UWT309" s="139"/>
      <c r="UWU309" s="139"/>
      <c r="UWV309" s="139"/>
      <c r="UWW309" s="139"/>
      <c r="UWX309" s="139"/>
      <c r="UWY309" s="139"/>
      <c r="UWZ309" s="139"/>
      <c r="UXA309" s="139"/>
      <c r="UXB309" s="139"/>
      <c r="UXC309" s="139"/>
      <c r="UXD309" s="139"/>
      <c r="UXE309" s="139"/>
      <c r="UXF309" s="139"/>
      <c r="UXG309" s="139"/>
      <c r="UXH309" s="139"/>
      <c r="UXI309" s="139"/>
      <c r="UXJ309" s="139"/>
      <c r="UXK309" s="139"/>
      <c r="UXL309" s="139"/>
      <c r="UXM309" s="139"/>
      <c r="UXN309" s="139"/>
      <c r="UXO309" s="139"/>
      <c r="UXP309" s="139"/>
      <c r="UXQ309" s="139"/>
      <c r="UXR309" s="139"/>
      <c r="UXS309" s="139"/>
      <c r="UXT309" s="139"/>
      <c r="UXU309" s="139"/>
      <c r="UXV309" s="139"/>
      <c r="UXW309" s="139"/>
      <c r="UXX309" s="139"/>
      <c r="UXY309" s="139"/>
      <c r="UXZ309" s="139"/>
      <c r="UYA309" s="139"/>
      <c r="UYB309" s="139"/>
      <c r="UYC309" s="139"/>
      <c r="UYD309" s="139"/>
      <c r="UYE309" s="139"/>
      <c r="UYF309" s="139"/>
      <c r="UYG309" s="139"/>
      <c r="UYH309" s="139"/>
      <c r="UYI309" s="139"/>
      <c r="UYJ309" s="139"/>
      <c r="UYK309" s="139"/>
      <c r="UYL309" s="139"/>
      <c r="UYM309" s="139"/>
      <c r="UYN309" s="139"/>
      <c r="UYO309" s="139"/>
      <c r="UYP309" s="139"/>
      <c r="UYQ309" s="139"/>
      <c r="UYR309" s="139"/>
      <c r="UYS309" s="139"/>
      <c r="UYT309" s="139"/>
      <c r="UYU309" s="139"/>
      <c r="UYV309" s="139"/>
      <c r="UYW309" s="139"/>
      <c r="UYX309" s="139"/>
      <c r="UYY309" s="139"/>
      <c r="UYZ309" s="139"/>
      <c r="UZA309" s="139"/>
      <c r="UZB309" s="139"/>
      <c r="UZC309" s="139"/>
      <c r="UZD309" s="139"/>
      <c r="UZE309" s="139"/>
      <c r="UZF309" s="139"/>
      <c r="UZG309" s="139"/>
      <c r="UZH309" s="139"/>
      <c r="UZI309" s="139"/>
      <c r="UZJ309" s="139"/>
      <c r="UZK309" s="139"/>
      <c r="UZL309" s="139"/>
      <c r="UZM309" s="139"/>
      <c r="UZN309" s="139"/>
      <c r="UZO309" s="139"/>
      <c r="UZP309" s="139"/>
      <c r="UZQ309" s="139"/>
      <c r="UZR309" s="139"/>
      <c r="UZS309" s="139"/>
      <c r="UZT309" s="139"/>
      <c r="UZU309" s="139"/>
      <c r="UZV309" s="139"/>
      <c r="UZW309" s="139"/>
      <c r="UZX309" s="139"/>
      <c r="UZY309" s="139"/>
      <c r="UZZ309" s="139"/>
      <c r="VAA309" s="139"/>
      <c r="VAB309" s="139"/>
      <c r="VAC309" s="139"/>
      <c r="VAD309" s="139"/>
      <c r="VAE309" s="139"/>
      <c r="VAF309" s="139"/>
      <c r="VAG309" s="139"/>
      <c r="VAH309" s="139"/>
      <c r="VAI309" s="139"/>
      <c r="VAJ309" s="139"/>
      <c r="VAK309" s="139"/>
      <c r="VAL309" s="139"/>
      <c r="VAM309" s="139"/>
      <c r="VAN309" s="139"/>
      <c r="VAO309" s="139"/>
      <c r="VAP309" s="139"/>
      <c r="VAQ309" s="139"/>
      <c r="VAR309" s="139"/>
      <c r="VAS309" s="139"/>
      <c r="VAT309" s="139"/>
      <c r="VAU309" s="139"/>
      <c r="VAV309" s="139"/>
      <c r="VAW309" s="139"/>
      <c r="VAX309" s="139"/>
      <c r="VAY309" s="139"/>
      <c r="VAZ309" s="139"/>
      <c r="VBA309" s="139"/>
      <c r="VBB309" s="139"/>
      <c r="VBC309" s="139"/>
      <c r="VBD309" s="139"/>
      <c r="VBE309" s="139"/>
      <c r="VBF309" s="139"/>
      <c r="VBG309" s="139"/>
      <c r="VBH309" s="139"/>
      <c r="VBI309" s="139"/>
      <c r="VBJ309" s="139"/>
      <c r="VBK309" s="139"/>
      <c r="VBL309" s="139"/>
      <c r="VBM309" s="139"/>
      <c r="VBN309" s="139"/>
      <c r="VBO309" s="139"/>
      <c r="VBP309" s="139"/>
      <c r="VBQ309" s="139"/>
      <c r="VBR309" s="139"/>
      <c r="VBS309" s="139"/>
      <c r="VBT309" s="139"/>
      <c r="VBU309" s="139"/>
      <c r="VBV309" s="139"/>
      <c r="VBW309" s="139"/>
      <c r="VBX309" s="139"/>
      <c r="VBY309" s="139"/>
      <c r="VBZ309" s="139"/>
      <c r="VCA309" s="139"/>
      <c r="VCB309" s="139"/>
      <c r="VCC309" s="139"/>
      <c r="VCD309" s="139"/>
      <c r="VCE309" s="139"/>
      <c r="VCF309" s="139"/>
      <c r="VCG309" s="139"/>
      <c r="VCH309" s="139"/>
      <c r="VCI309" s="139"/>
      <c r="VCJ309" s="139"/>
      <c r="VCK309" s="139"/>
      <c r="VCL309" s="139"/>
      <c r="VCM309" s="139"/>
      <c r="VCN309" s="139"/>
      <c r="VCO309" s="139"/>
      <c r="VCP309" s="139"/>
      <c r="VCQ309" s="139"/>
      <c r="VCR309" s="139"/>
      <c r="VCS309" s="139"/>
      <c r="VCT309" s="139"/>
      <c r="VCU309" s="139"/>
      <c r="VCV309" s="139"/>
      <c r="VCW309" s="139"/>
      <c r="VCX309" s="139"/>
      <c r="VCY309" s="139"/>
      <c r="VCZ309" s="139"/>
      <c r="VDA309" s="139"/>
      <c r="VDB309" s="139"/>
      <c r="VDC309" s="139"/>
      <c r="VDD309" s="139"/>
      <c r="VDE309" s="139"/>
      <c r="VDF309" s="139"/>
      <c r="VDG309" s="139"/>
      <c r="VDH309" s="139"/>
      <c r="VDI309" s="139"/>
      <c r="VDJ309" s="139"/>
      <c r="VDK309" s="139"/>
      <c r="VDL309" s="139"/>
      <c r="VDM309" s="139"/>
      <c r="VDN309" s="139"/>
      <c r="VDO309" s="139"/>
      <c r="VDP309" s="139"/>
      <c r="VDQ309" s="139"/>
      <c r="VDR309" s="139"/>
      <c r="VDS309" s="139"/>
      <c r="VDT309" s="139"/>
      <c r="VDU309" s="139"/>
      <c r="VDV309" s="139"/>
      <c r="VDW309" s="139"/>
      <c r="VDX309" s="139"/>
      <c r="VDY309" s="139"/>
      <c r="VDZ309" s="139"/>
      <c r="VEA309" s="139"/>
      <c r="VEB309" s="139"/>
      <c r="VEC309" s="139"/>
      <c r="VED309" s="139"/>
      <c r="VEE309" s="139"/>
      <c r="VEF309" s="139"/>
      <c r="VEG309" s="139"/>
      <c r="VEH309" s="139"/>
      <c r="VEI309" s="139"/>
      <c r="VEJ309" s="139"/>
      <c r="VEK309" s="139"/>
      <c r="VEL309" s="139"/>
      <c r="VEM309" s="139"/>
      <c r="VEN309" s="139"/>
      <c r="VEO309" s="139"/>
      <c r="VEP309" s="139"/>
      <c r="VEQ309" s="139"/>
      <c r="VER309" s="139"/>
      <c r="VES309" s="139"/>
      <c r="VET309" s="139"/>
      <c r="VEU309" s="139"/>
      <c r="VEV309" s="139"/>
      <c r="VEW309" s="139"/>
      <c r="VEX309" s="139"/>
      <c r="VEY309" s="139"/>
      <c r="VEZ309" s="139"/>
      <c r="VFA309" s="139"/>
      <c r="VFB309" s="139"/>
      <c r="VFC309" s="139"/>
      <c r="VFD309" s="139"/>
      <c r="VFE309" s="139"/>
      <c r="VFF309" s="139"/>
      <c r="VFG309" s="139"/>
      <c r="VFH309" s="139"/>
      <c r="VFI309" s="139"/>
      <c r="VFJ309" s="139"/>
      <c r="VFK309" s="139"/>
      <c r="VFL309" s="139"/>
      <c r="VFM309" s="139"/>
      <c r="VFN309" s="139"/>
      <c r="VFO309" s="139"/>
      <c r="VFP309" s="139"/>
      <c r="VFQ309" s="139"/>
      <c r="VFR309" s="139"/>
      <c r="VFS309" s="139"/>
      <c r="VFT309" s="139"/>
      <c r="VFU309" s="139"/>
      <c r="VFV309" s="139"/>
      <c r="VFW309" s="139"/>
      <c r="VFX309" s="139"/>
      <c r="VFY309" s="139"/>
      <c r="VFZ309" s="139"/>
      <c r="VGA309" s="139"/>
      <c r="VGB309" s="139"/>
      <c r="VGC309" s="139"/>
      <c r="VGD309" s="139"/>
      <c r="VGE309" s="139"/>
      <c r="VGF309" s="139"/>
      <c r="VGG309" s="139"/>
      <c r="VGH309" s="139"/>
      <c r="VGI309" s="139"/>
      <c r="VGJ309" s="139"/>
      <c r="VGK309" s="139"/>
      <c r="VGL309" s="139"/>
      <c r="VGM309" s="139"/>
      <c r="VGN309" s="139"/>
      <c r="VGO309" s="139"/>
      <c r="VGP309" s="139"/>
      <c r="VGQ309" s="139"/>
      <c r="VGR309" s="139"/>
      <c r="VGS309" s="139"/>
      <c r="VGT309" s="139"/>
      <c r="VGU309" s="139"/>
      <c r="VGV309" s="139"/>
      <c r="VGW309" s="139"/>
      <c r="VGX309" s="139"/>
      <c r="VGY309" s="139"/>
      <c r="VGZ309" s="139"/>
      <c r="VHA309" s="139"/>
      <c r="VHB309" s="139"/>
      <c r="VHC309" s="139"/>
      <c r="VHD309" s="139"/>
      <c r="VHE309" s="139"/>
      <c r="VHF309" s="139"/>
      <c r="VHG309" s="139"/>
      <c r="VHH309" s="139"/>
      <c r="VHI309" s="139"/>
      <c r="VHJ309" s="139"/>
      <c r="VHK309" s="139"/>
      <c r="VHL309" s="139"/>
      <c r="VHM309" s="139"/>
      <c r="VHN309" s="139"/>
      <c r="VHO309" s="139"/>
      <c r="VHP309" s="139"/>
      <c r="VHQ309" s="139"/>
      <c r="VHR309" s="139"/>
      <c r="VHS309" s="139"/>
      <c r="VHT309" s="139"/>
      <c r="VHU309" s="139"/>
      <c r="VHV309" s="139"/>
      <c r="VHW309" s="139"/>
      <c r="VHX309" s="139"/>
      <c r="VHY309" s="139"/>
      <c r="VHZ309" s="139"/>
      <c r="VIA309" s="139"/>
      <c r="VIB309" s="139"/>
      <c r="VIC309" s="139"/>
      <c r="VID309" s="139"/>
      <c r="VIE309" s="139"/>
      <c r="VIF309" s="139"/>
      <c r="VIG309" s="139"/>
      <c r="VIH309" s="139"/>
      <c r="VII309" s="139"/>
      <c r="VIJ309" s="139"/>
      <c r="VIK309" s="139"/>
      <c r="VIL309" s="139"/>
      <c r="VIM309" s="139"/>
      <c r="VIN309" s="139"/>
      <c r="VIO309" s="139"/>
      <c r="VIP309" s="139"/>
      <c r="VIQ309" s="139"/>
      <c r="VIR309" s="139"/>
      <c r="VIS309" s="139"/>
      <c r="VIT309" s="139"/>
      <c r="VIU309" s="139"/>
      <c r="VIV309" s="139"/>
      <c r="VIW309" s="139"/>
      <c r="VIX309" s="139"/>
      <c r="VIY309" s="139"/>
      <c r="VIZ309" s="139"/>
      <c r="VJA309" s="139"/>
      <c r="VJB309" s="139"/>
      <c r="VJC309" s="139"/>
      <c r="VJD309" s="139"/>
      <c r="VJE309" s="139"/>
      <c r="VJF309" s="139"/>
      <c r="VJG309" s="139"/>
      <c r="VJH309" s="139"/>
      <c r="VJI309" s="139"/>
      <c r="VJJ309" s="139"/>
      <c r="VJK309" s="139"/>
      <c r="VJL309" s="139"/>
      <c r="VJM309" s="139"/>
      <c r="VJN309" s="139"/>
      <c r="VJO309" s="139"/>
      <c r="VJP309" s="139"/>
      <c r="VJQ309" s="139"/>
      <c r="VJR309" s="139"/>
      <c r="VJS309" s="139"/>
      <c r="VJT309" s="139"/>
      <c r="VJU309" s="139"/>
      <c r="VJV309" s="139"/>
      <c r="VJW309" s="139"/>
      <c r="VJX309" s="139"/>
      <c r="VJY309" s="139"/>
      <c r="VJZ309" s="139"/>
      <c r="VKA309" s="139"/>
      <c r="VKB309" s="139"/>
      <c r="VKC309" s="139"/>
      <c r="VKD309" s="139"/>
      <c r="VKE309" s="139"/>
      <c r="VKF309" s="139"/>
      <c r="VKG309" s="139"/>
      <c r="VKH309" s="139"/>
      <c r="VKI309" s="139"/>
      <c r="VKJ309" s="139"/>
      <c r="VKK309" s="139"/>
      <c r="VKL309" s="139"/>
      <c r="VKM309" s="139"/>
      <c r="VKN309" s="139"/>
      <c r="VKO309" s="139"/>
      <c r="VKP309" s="139"/>
      <c r="VKQ309" s="139"/>
      <c r="VKR309" s="139"/>
      <c r="VKS309" s="139"/>
      <c r="VKT309" s="139"/>
      <c r="VKU309" s="139"/>
      <c r="VKV309" s="139"/>
      <c r="VKW309" s="139"/>
      <c r="VKX309" s="139"/>
      <c r="VKY309" s="139"/>
      <c r="VKZ309" s="139"/>
      <c r="VLA309" s="139"/>
      <c r="VLB309" s="139"/>
      <c r="VLC309" s="139"/>
      <c r="VLD309" s="139"/>
      <c r="VLE309" s="139"/>
      <c r="VLF309" s="139"/>
      <c r="VLG309" s="139"/>
      <c r="VLH309" s="139"/>
      <c r="VLI309" s="139"/>
      <c r="VLJ309" s="139"/>
      <c r="VLK309" s="139"/>
      <c r="VLL309" s="139"/>
      <c r="VLM309" s="139"/>
      <c r="VLN309" s="139"/>
      <c r="VLO309" s="139"/>
      <c r="VLP309" s="139"/>
      <c r="VLQ309" s="139"/>
      <c r="VLR309" s="139"/>
      <c r="VLS309" s="139"/>
      <c r="VLT309" s="139"/>
      <c r="VLU309" s="139"/>
      <c r="VLV309" s="139"/>
      <c r="VLW309" s="139"/>
      <c r="VLX309" s="139"/>
      <c r="VLY309" s="139"/>
      <c r="VLZ309" s="139"/>
      <c r="VMA309" s="139"/>
      <c r="VMB309" s="139"/>
      <c r="VMC309" s="139"/>
      <c r="VMD309" s="139"/>
      <c r="VME309" s="139"/>
      <c r="VMF309" s="139"/>
      <c r="VMG309" s="139"/>
      <c r="VMH309" s="139"/>
      <c r="VMI309" s="139"/>
      <c r="VMJ309" s="139"/>
      <c r="VMK309" s="139"/>
      <c r="VML309" s="139"/>
      <c r="VMM309" s="139"/>
      <c r="VMN309" s="139"/>
      <c r="VMO309" s="139"/>
      <c r="VMP309" s="139"/>
      <c r="VMQ309" s="139"/>
      <c r="VMR309" s="139"/>
      <c r="VMS309" s="139"/>
      <c r="VMT309" s="139"/>
      <c r="VMU309" s="139"/>
      <c r="VMV309" s="139"/>
      <c r="VMW309" s="139"/>
      <c r="VMX309" s="139"/>
      <c r="VMY309" s="139"/>
      <c r="VMZ309" s="139"/>
      <c r="VNA309" s="139"/>
      <c r="VNB309" s="139"/>
      <c r="VNC309" s="139"/>
      <c r="VND309" s="139"/>
      <c r="VNE309" s="139"/>
      <c r="VNF309" s="139"/>
      <c r="VNG309" s="139"/>
      <c r="VNH309" s="139"/>
      <c r="VNI309" s="139"/>
      <c r="VNJ309" s="139"/>
      <c r="VNK309" s="139"/>
      <c r="VNL309" s="139"/>
      <c r="VNM309" s="139"/>
      <c r="VNN309" s="139"/>
      <c r="VNO309" s="139"/>
      <c r="VNP309" s="139"/>
      <c r="VNQ309" s="139"/>
      <c r="VNR309" s="139"/>
      <c r="VNS309" s="139"/>
      <c r="VNT309" s="139"/>
      <c r="VNU309" s="139"/>
      <c r="VNV309" s="139"/>
      <c r="VNW309" s="139"/>
      <c r="VNX309" s="139"/>
      <c r="VNY309" s="139"/>
      <c r="VNZ309" s="139"/>
      <c r="VOA309" s="139"/>
      <c r="VOB309" s="139"/>
      <c r="VOC309" s="139"/>
      <c r="VOD309" s="139"/>
      <c r="VOE309" s="139"/>
      <c r="VOF309" s="139"/>
      <c r="VOG309" s="139"/>
      <c r="VOH309" s="139"/>
      <c r="VOI309" s="139"/>
      <c r="VOJ309" s="139"/>
      <c r="VOK309" s="139"/>
      <c r="VOL309" s="139"/>
      <c r="VOM309" s="139"/>
      <c r="VON309" s="139"/>
      <c r="VOO309" s="139"/>
      <c r="VOP309" s="139"/>
      <c r="VOQ309" s="139"/>
      <c r="VOR309" s="139"/>
      <c r="VOS309" s="139"/>
      <c r="VOT309" s="139"/>
      <c r="VOU309" s="139"/>
      <c r="VOV309" s="139"/>
      <c r="VOW309" s="139"/>
      <c r="VOX309" s="139"/>
      <c r="VOY309" s="139"/>
      <c r="VOZ309" s="139"/>
      <c r="VPA309" s="139"/>
      <c r="VPB309" s="139"/>
      <c r="VPC309" s="139"/>
      <c r="VPD309" s="139"/>
      <c r="VPE309" s="139"/>
      <c r="VPF309" s="139"/>
      <c r="VPG309" s="139"/>
      <c r="VPH309" s="139"/>
      <c r="VPI309" s="139"/>
      <c r="VPJ309" s="139"/>
      <c r="VPK309" s="139"/>
      <c r="VPL309" s="139"/>
      <c r="VPM309" s="139"/>
      <c r="VPN309" s="139"/>
      <c r="VPO309" s="139"/>
      <c r="VPP309" s="139"/>
      <c r="VPQ309" s="139"/>
      <c r="VPR309" s="139"/>
      <c r="VPS309" s="139"/>
      <c r="VPT309" s="139"/>
      <c r="VPU309" s="139"/>
      <c r="VPV309" s="139"/>
      <c r="VPW309" s="139"/>
      <c r="VPX309" s="139"/>
      <c r="VPY309" s="139"/>
      <c r="VPZ309" s="139"/>
      <c r="VQA309" s="139"/>
      <c r="VQB309" s="139"/>
      <c r="VQC309" s="139"/>
      <c r="VQD309" s="139"/>
      <c r="VQE309" s="139"/>
      <c r="VQF309" s="139"/>
      <c r="VQG309" s="139"/>
      <c r="VQH309" s="139"/>
      <c r="VQI309" s="139"/>
      <c r="VQJ309" s="139"/>
      <c r="VQK309" s="139"/>
      <c r="VQL309" s="139"/>
      <c r="VQM309" s="139"/>
      <c r="VQN309" s="139"/>
      <c r="VQO309" s="139"/>
      <c r="VQP309" s="139"/>
      <c r="VQQ309" s="139"/>
      <c r="VQR309" s="139"/>
      <c r="VQS309" s="139"/>
      <c r="VQT309" s="139"/>
      <c r="VQU309" s="139"/>
      <c r="VQV309" s="139"/>
      <c r="VQW309" s="139"/>
      <c r="VQX309" s="139"/>
      <c r="VQY309" s="139"/>
      <c r="VQZ309" s="139"/>
      <c r="VRA309" s="139"/>
      <c r="VRB309" s="139"/>
      <c r="VRC309" s="139"/>
      <c r="VRD309" s="139"/>
      <c r="VRE309" s="139"/>
      <c r="VRF309" s="139"/>
      <c r="VRG309" s="139"/>
      <c r="VRH309" s="139"/>
      <c r="VRI309" s="139"/>
      <c r="VRJ309" s="139"/>
      <c r="VRK309" s="139"/>
      <c r="VRL309" s="139"/>
      <c r="VRM309" s="139"/>
      <c r="VRN309" s="139"/>
      <c r="VRO309" s="139"/>
      <c r="VRP309" s="139"/>
      <c r="VRQ309" s="139"/>
      <c r="VRR309" s="139"/>
      <c r="VRS309" s="139"/>
      <c r="VRT309" s="139"/>
      <c r="VRU309" s="139"/>
      <c r="VRV309" s="139"/>
      <c r="VRW309" s="139"/>
      <c r="VRX309" s="139"/>
      <c r="VRY309" s="139"/>
      <c r="VRZ309" s="139"/>
      <c r="VSA309" s="139"/>
      <c r="VSB309" s="139"/>
      <c r="VSC309" s="139"/>
      <c r="VSD309" s="139"/>
      <c r="VSE309" s="139"/>
      <c r="VSF309" s="139"/>
      <c r="VSG309" s="139"/>
      <c r="VSH309" s="139"/>
      <c r="VSI309" s="139"/>
      <c r="VSJ309" s="139"/>
      <c r="VSK309" s="139"/>
      <c r="VSL309" s="139"/>
      <c r="VSM309" s="139"/>
      <c r="VSN309" s="139"/>
      <c r="VSO309" s="139"/>
      <c r="VSP309" s="139"/>
      <c r="VSQ309" s="139"/>
      <c r="VSR309" s="139"/>
      <c r="VSS309" s="139"/>
      <c r="VST309" s="139"/>
      <c r="VSU309" s="139"/>
      <c r="VSV309" s="139"/>
      <c r="VSW309" s="139"/>
      <c r="VSX309" s="139"/>
      <c r="VSY309" s="139"/>
      <c r="VSZ309" s="139"/>
      <c r="VTA309" s="139"/>
      <c r="VTB309" s="139"/>
      <c r="VTC309" s="139"/>
      <c r="VTD309" s="139"/>
      <c r="VTE309" s="139"/>
      <c r="VTF309" s="139"/>
      <c r="VTG309" s="139"/>
      <c r="VTH309" s="139"/>
      <c r="VTI309" s="139"/>
      <c r="VTJ309" s="139"/>
      <c r="VTK309" s="139"/>
      <c r="VTL309" s="139"/>
      <c r="VTM309" s="139"/>
      <c r="VTN309" s="139"/>
      <c r="VTO309" s="139"/>
      <c r="VTP309" s="139"/>
      <c r="VTQ309" s="139"/>
      <c r="VTR309" s="139"/>
      <c r="VTS309" s="139"/>
      <c r="VTT309" s="139"/>
      <c r="VTU309" s="139"/>
      <c r="VTV309" s="139"/>
      <c r="VTW309" s="139"/>
      <c r="VTX309" s="139"/>
      <c r="VTY309" s="139"/>
      <c r="VTZ309" s="139"/>
      <c r="VUA309" s="139"/>
      <c r="VUB309" s="139"/>
      <c r="VUC309" s="139"/>
      <c r="VUD309" s="139"/>
      <c r="VUE309" s="139"/>
      <c r="VUF309" s="139"/>
      <c r="VUG309" s="139"/>
      <c r="VUH309" s="139"/>
      <c r="VUI309" s="139"/>
      <c r="VUJ309" s="139"/>
      <c r="VUK309" s="139"/>
      <c r="VUL309" s="139"/>
      <c r="VUM309" s="139"/>
      <c r="VUN309" s="139"/>
      <c r="VUO309" s="139"/>
      <c r="VUP309" s="139"/>
      <c r="VUQ309" s="139"/>
      <c r="VUR309" s="139"/>
      <c r="VUS309" s="139"/>
      <c r="VUT309" s="139"/>
      <c r="VUU309" s="139"/>
      <c r="VUV309" s="139"/>
      <c r="VUW309" s="139"/>
      <c r="VUX309" s="139"/>
      <c r="VUY309" s="139"/>
      <c r="VUZ309" s="139"/>
      <c r="VVA309" s="139"/>
      <c r="VVB309" s="139"/>
      <c r="VVC309" s="139"/>
      <c r="VVD309" s="139"/>
      <c r="VVE309" s="139"/>
      <c r="VVF309" s="139"/>
      <c r="VVG309" s="139"/>
      <c r="VVH309" s="139"/>
      <c r="VVI309" s="139"/>
      <c r="VVJ309" s="139"/>
      <c r="VVK309" s="139"/>
      <c r="VVL309" s="139"/>
      <c r="VVM309" s="139"/>
      <c r="VVN309" s="139"/>
      <c r="VVO309" s="139"/>
      <c r="VVP309" s="139"/>
      <c r="VVQ309" s="139"/>
      <c r="VVR309" s="139"/>
      <c r="VVS309" s="139"/>
      <c r="VVT309" s="139"/>
      <c r="VVU309" s="139"/>
      <c r="VVV309" s="139"/>
      <c r="VVW309" s="139"/>
      <c r="VVX309" s="139"/>
      <c r="VVY309" s="139"/>
      <c r="VVZ309" s="139"/>
      <c r="VWA309" s="139"/>
      <c r="VWB309" s="139"/>
      <c r="VWC309" s="139"/>
      <c r="VWD309" s="139"/>
      <c r="VWE309" s="139"/>
      <c r="VWF309" s="139"/>
      <c r="VWG309" s="139"/>
      <c r="VWH309" s="139"/>
      <c r="VWI309" s="139"/>
      <c r="VWJ309" s="139"/>
      <c r="VWK309" s="139"/>
      <c r="VWL309" s="139"/>
      <c r="VWM309" s="139"/>
      <c r="VWN309" s="139"/>
      <c r="VWO309" s="139"/>
      <c r="VWP309" s="139"/>
      <c r="VWQ309" s="139"/>
      <c r="VWR309" s="139"/>
      <c r="VWS309" s="139"/>
      <c r="VWT309" s="139"/>
      <c r="VWU309" s="139"/>
      <c r="VWV309" s="139"/>
      <c r="VWW309" s="139"/>
      <c r="VWX309" s="139"/>
      <c r="VWY309" s="139"/>
      <c r="VWZ309" s="139"/>
      <c r="VXA309" s="139"/>
      <c r="VXB309" s="139"/>
      <c r="VXC309" s="139"/>
      <c r="VXD309" s="139"/>
      <c r="VXE309" s="139"/>
      <c r="VXF309" s="139"/>
      <c r="VXG309" s="139"/>
      <c r="VXH309" s="139"/>
      <c r="VXI309" s="139"/>
      <c r="VXJ309" s="139"/>
      <c r="VXK309" s="139"/>
      <c r="VXL309" s="139"/>
      <c r="VXM309" s="139"/>
      <c r="VXN309" s="139"/>
      <c r="VXO309" s="139"/>
      <c r="VXP309" s="139"/>
      <c r="VXQ309" s="139"/>
      <c r="VXR309" s="139"/>
      <c r="VXS309" s="139"/>
      <c r="VXT309" s="139"/>
      <c r="VXU309" s="139"/>
      <c r="VXV309" s="139"/>
      <c r="VXW309" s="139"/>
      <c r="VXX309" s="139"/>
      <c r="VXY309" s="139"/>
      <c r="VXZ309" s="139"/>
      <c r="VYA309" s="139"/>
      <c r="VYB309" s="139"/>
      <c r="VYC309" s="139"/>
      <c r="VYD309" s="139"/>
      <c r="VYE309" s="139"/>
      <c r="VYF309" s="139"/>
      <c r="VYG309" s="139"/>
      <c r="VYH309" s="139"/>
      <c r="VYI309" s="139"/>
      <c r="VYJ309" s="139"/>
      <c r="VYK309" s="139"/>
      <c r="VYL309" s="139"/>
      <c r="VYM309" s="139"/>
      <c r="VYN309" s="139"/>
      <c r="VYO309" s="139"/>
      <c r="VYP309" s="139"/>
      <c r="VYQ309" s="139"/>
      <c r="VYR309" s="139"/>
      <c r="VYS309" s="139"/>
      <c r="VYT309" s="139"/>
      <c r="VYU309" s="139"/>
      <c r="VYV309" s="139"/>
      <c r="VYW309" s="139"/>
      <c r="VYX309" s="139"/>
      <c r="VYY309" s="139"/>
      <c r="VYZ309" s="139"/>
      <c r="VZA309" s="139"/>
      <c r="VZB309" s="139"/>
      <c r="VZC309" s="139"/>
      <c r="VZD309" s="139"/>
      <c r="VZE309" s="139"/>
      <c r="VZF309" s="139"/>
      <c r="VZG309" s="139"/>
      <c r="VZH309" s="139"/>
      <c r="VZI309" s="139"/>
      <c r="VZJ309" s="139"/>
      <c r="VZK309" s="139"/>
      <c r="VZL309" s="139"/>
      <c r="VZM309" s="139"/>
      <c r="VZN309" s="139"/>
      <c r="VZO309" s="139"/>
      <c r="VZP309" s="139"/>
      <c r="VZQ309" s="139"/>
      <c r="VZR309" s="139"/>
      <c r="VZS309" s="139"/>
      <c r="VZT309" s="139"/>
      <c r="VZU309" s="139"/>
      <c r="VZV309" s="139"/>
      <c r="VZW309" s="139"/>
      <c r="VZX309" s="139"/>
      <c r="VZY309" s="139"/>
      <c r="VZZ309" s="139"/>
      <c r="WAA309" s="139"/>
      <c r="WAB309" s="139"/>
      <c r="WAC309" s="139"/>
      <c r="WAD309" s="139"/>
      <c r="WAE309" s="139"/>
      <c r="WAF309" s="139"/>
      <c r="WAG309" s="139"/>
      <c r="WAH309" s="139"/>
      <c r="WAI309" s="139"/>
      <c r="WAJ309" s="139"/>
      <c r="WAK309" s="139"/>
      <c r="WAL309" s="139"/>
      <c r="WAM309" s="139"/>
      <c r="WAN309" s="139"/>
      <c r="WAO309" s="139"/>
      <c r="WAP309" s="139"/>
      <c r="WAQ309" s="139"/>
      <c r="WAR309" s="139"/>
      <c r="WAS309" s="139"/>
      <c r="WAT309" s="139"/>
      <c r="WAU309" s="139"/>
      <c r="WAV309" s="139"/>
      <c r="WAW309" s="139"/>
      <c r="WAX309" s="139"/>
      <c r="WAY309" s="139"/>
      <c r="WAZ309" s="139"/>
      <c r="WBA309" s="139"/>
      <c r="WBB309" s="139"/>
      <c r="WBC309" s="139"/>
      <c r="WBD309" s="139"/>
      <c r="WBE309" s="139"/>
      <c r="WBF309" s="139"/>
      <c r="WBG309" s="139"/>
      <c r="WBH309" s="139"/>
      <c r="WBI309" s="139"/>
      <c r="WBJ309" s="139"/>
      <c r="WBK309" s="139"/>
      <c r="WBL309" s="139"/>
      <c r="WBM309" s="139"/>
      <c r="WBN309" s="139"/>
      <c r="WBO309" s="139"/>
      <c r="WBP309" s="139"/>
      <c r="WBQ309" s="139"/>
      <c r="WBR309" s="139"/>
      <c r="WBS309" s="139"/>
      <c r="WBT309" s="139"/>
      <c r="WBU309" s="139"/>
      <c r="WBV309" s="139"/>
      <c r="WBW309" s="139"/>
      <c r="WBX309" s="139"/>
      <c r="WBY309" s="139"/>
      <c r="WBZ309" s="139"/>
      <c r="WCA309" s="139"/>
      <c r="WCB309" s="139"/>
      <c r="WCC309" s="139"/>
      <c r="WCD309" s="139"/>
      <c r="WCE309" s="139"/>
      <c r="WCF309" s="139"/>
      <c r="WCG309" s="139"/>
      <c r="WCH309" s="139"/>
      <c r="WCI309" s="139"/>
      <c r="WCJ309" s="139"/>
      <c r="WCK309" s="139"/>
      <c r="WCL309" s="139"/>
      <c r="WCM309" s="139"/>
      <c r="WCN309" s="139"/>
      <c r="WCO309" s="139"/>
      <c r="WCP309" s="139"/>
      <c r="WCQ309" s="139"/>
      <c r="WCR309" s="139"/>
      <c r="WCS309" s="139"/>
      <c r="WCT309" s="139"/>
      <c r="WCU309" s="139"/>
      <c r="WCV309" s="139"/>
      <c r="WCW309" s="139"/>
      <c r="WCX309" s="139"/>
      <c r="WCY309" s="139"/>
      <c r="WCZ309" s="139"/>
      <c r="WDA309" s="139"/>
      <c r="WDB309" s="139"/>
      <c r="WDC309" s="139"/>
      <c r="WDD309" s="139"/>
      <c r="WDE309" s="139"/>
      <c r="WDF309" s="139"/>
      <c r="WDG309" s="139"/>
      <c r="WDH309" s="139"/>
      <c r="WDI309" s="139"/>
      <c r="WDJ309" s="139"/>
      <c r="WDK309" s="139"/>
      <c r="WDL309" s="139"/>
      <c r="WDM309" s="139"/>
      <c r="WDN309" s="139"/>
      <c r="WDO309" s="139"/>
      <c r="WDP309" s="139"/>
      <c r="WDQ309" s="139"/>
      <c r="WDR309" s="139"/>
      <c r="WDS309" s="139"/>
      <c r="WDT309" s="139"/>
      <c r="WDU309" s="139"/>
      <c r="WDV309" s="139"/>
      <c r="WDW309" s="139"/>
      <c r="WDX309" s="139"/>
      <c r="WDY309" s="139"/>
      <c r="WDZ309" s="139"/>
      <c r="WEA309" s="139"/>
      <c r="WEB309" s="139"/>
      <c r="WEC309" s="139"/>
      <c r="WED309" s="139"/>
      <c r="WEE309" s="139"/>
      <c r="WEF309" s="139"/>
      <c r="WEG309" s="139"/>
      <c r="WEH309" s="139"/>
      <c r="WEI309" s="139"/>
      <c r="WEJ309" s="139"/>
      <c r="WEK309" s="139"/>
      <c r="WEL309" s="139"/>
      <c r="WEM309" s="139"/>
      <c r="WEN309" s="139"/>
      <c r="WEO309" s="139"/>
      <c r="WEP309" s="139"/>
      <c r="WEQ309" s="139"/>
      <c r="WER309" s="139"/>
      <c r="WES309" s="139"/>
      <c r="WET309" s="139"/>
      <c r="WEU309" s="139"/>
      <c r="WEV309" s="139"/>
      <c r="WEW309" s="139"/>
      <c r="WEX309" s="139"/>
      <c r="WEY309" s="139"/>
      <c r="WEZ309" s="139"/>
      <c r="WFA309" s="139"/>
      <c r="WFB309" s="139"/>
      <c r="WFC309" s="139"/>
      <c r="WFD309" s="139"/>
      <c r="WFE309" s="139"/>
      <c r="WFF309" s="139"/>
      <c r="WFG309" s="139"/>
      <c r="WFH309" s="139"/>
      <c r="WFI309" s="139"/>
      <c r="WFJ309" s="139"/>
      <c r="WFK309" s="139"/>
      <c r="WFL309" s="139"/>
      <c r="WFM309" s="139"/>
      <c r="WFN309" s="139"/>
      <c r="WFO309" s="139"/>
      <c r="WFP309" s="139"/>
      <c r="WFQ309" s="139"/>
      <c r="WFR309" s="139"/>
      <c r="WFS309" s="139"/>
      <c r="WFT309" s="139"/>
      <c r="WFU309" s="139"/>
      <c r="WFV309" s="139"/>
      <c r="WFW309" s="139"/>
      <c r="WFX309" s="139"/>
      <c r="WFY309" s="139"/>
      <c r="WFZ309" s="139"/>
      <c r="WGA309" s="139"/>
      <c r="WGB309" s="139"/>
      <c r="WGC309" s="139"/>
      <c r="WGD309" s="139"/>
      <c r="WGE309" s="139"/>
      <c r="WGF309" s="139"/>
      <c r="WGG309" s="139"/>
      <c r="WGH309" s="139"/>
      <c r="WGI309" s="139"/>
      <c r="WGJ309" s="139"/>
      <c r="WGK309" s="139"/>
      <c r="WGL309" s="139"/>
      <c r="WGM309" s="139"/>
      <c r="WGN309" s="139"/>
      <c r="WGO309" s="139"/>
      <c r="WGP309" s="139"/>
      <c r="WGQ309" s="139"/>
      <c r="WGR309" s="139"/>
      <c r="WGS309" s="139"/>
      <c r="WGT309" s="139"/>
      <c r="WGU309" s="139"/>
      <c r="WGV309" s="139"/>
      <c r="WGW309" s="139"/>
      <c r="WGX309" s="139"/>
      <c r="WGY309" s="139"/>
      <c r="WGZ309" s="139"/>
      <c r="WHA309" s="139"/>
      <c r="WHB309" s="139"/>
      <c r="WHC309" s="139"/>
      <c r="WHD309" s="139"/>
      <c r="WHE309" s="139"/>
      <c r="WHF309" s="139"/>
      <c r="WHG309" s="139"/>
      <c r="WHH309" s="139"/>
      <c r="WHI309" s="139"/>
      <c r="WHJ309" s="139"/>
      <c r="WHK309" s="139"/>
      <c r="WHL309" s="139"/>
      <c r="WHM309" s="139"/>
      <c r="WHN309" s="139"/>
      <c r="WHO309" s="139"/>
      <c r="WHP309" s="139"/>
      <c r="WHQ309" s="139"/>
      <c r="WHR309" s="139"/>
      <c r="WHS309" s="139"/>
      <c r="WHT309" s="139"/>
      <c r="WHU309" s="139"/>
      <c r="WHV309" s="139"/>
      <c r="WHW309" s="139"/>
      <c r="WHX309" s="139"/>
      <c r="WHY309" s="139"/>
      <c r="WHZ309" s="139"/>
      <c r="WIA309" s="139"/>
      <c r="WIB309" s="139"/>
      <c r="WIC309" s="139"/>
      <c r="WID309" s="139"/>
      <c r="WIE309" s="139"/>
      <c r="WIF309" s="139"/>
      <c r="WIG309" s="139"/>
      <c r="WIH309" s="139"/>
      <c r="WII309" s="139"/>
      <c r="WIJ309" s="139"/>
      <c r="WIK309" s="139"/>
      <c r="WIL309" s="139"/>
      <c r="WIM309" s="139"/>
      <c r="WIN309" s="139"/>
      <c r="WIO309" s="139"/>
      <c r="WIP309" s="139"/>
      <c r="WIQ309" s="139"/>
      <c r="WIR309" s="139"/>
      <c r="WIS309" s="139"/>
      <c r="WIT309" s="139"/>
      <c r="WIU309" s="139"/>
      <c r="WIV309" s="139"/>
      <c r="WIW309" s="139"/>
      <c r="WIX309" s="139"/>
      <c r="WIY309" s="139"/>
      <c r="WIZ309" s="139"/>
      <c r="WJA309" s="139"/>
      <c r="WJB309" s="139"/>
      <c r="WJC309" s="139"/>
      <c r="WJD309" s="139"/>
      <c r="WJE309" s="139"/>
      <c r="WJF309" s="139"/>
      <c r="WJG309" s="139"/>
      <c r="WJH309" s="139"/>
      <c r="WJI309" s="139"/>
      <c r="WJJ309" s="139"/>
      <c r="WJK309" s="139"/>
      <c r="WJL309" s="139"/>
      <c r="WJM309" s="139"/>
      <c r="WJN309" s="139"/>
      <c r="WJO309" s="139"/>
      <c r="WJP309" s="139"/>
      <c r="WJQ309" s="139"/>
      <c r="WJR309" s="139"/>
      <c r="WJS309" s="139"/>
      <c r="WJT309" s="139"/>
      <c r="WJU309" s="139"/>
      <c r="WJV309" s="139"/>
      <c r="WJW309" s="139"/>
      <c r="WJX309" s="139"/>
      <c r="WJY309" s="139"/>
      <c r="WJZ309" s="139"/>
      <c r="WKA309" s="139"/>
      <c r="WKB309" s="139"/>
      <c r="WKC309" s="139"/>
      <c r="WKD309" s="139"/>
      <c r="WKE309" s="139"/>
      <c r="WKF309" s="139"/>
      <c r="WKG309" s="139"/>
      <c r="WKH309" s="139"/>
      <c r="WKI309" s="139"/>
      <c r="WKJ309" s="139"/>
      <c r="WKK309" s="139"/>
      <c r="WKL309" s="139"/>
      <c r="WKM309" s="139"/>
      <c r="WKN309" s="139"/>
      <c r="WKO309" s="139"/>
      <c r="WKP309" s="139"/>
      <c r="WKQ309" s="139"/>
      <c r="WKR309" s="139"/>
      <c r="WKS309" s="139"/>
      <c r="WKT309" s="139"/>
      <c r="WKU309" s="139"/>
      <c r="WKV309" s="139"/>
      <c r="WKW309" s="139"/>
      <c r="WKX309" s="139"/>
      <c r="WKY309" s="139"/>
      <c r="WKZ309" s="139"/>
      <c r="WLA309" s="139"/>
      <c r="WLB309" s="139"/>
      <c r="WLC309" s="139"/>
      <c r="WLD309" s="139"/>
      <c r="WLE309" s="139"/>
      <c r="WLF309" s="139"/>
      <c r="WLG309" s="139"/>
      <c r="WLH309" s="139"/>
      <c r="WLI309" s="139"/>
      <c r="WLJ309" s="139"/>
      <c r="WLK309" s="139"/>
      <c r="WLL309" s="139"/>
      <c r="WLM309" s="139"/>
      <c r="WLN309" s="139"/>
      <c r="WLO309" s="139"/>
      <c r="WLP309" s="139"/>
      <c r="WLQ309" s="139"/>
      <c r="WLR309" s="139"/>
      <c r="WLS309" s="139"/>
      <c r="WLT309" s="139"/>
      <c r="WLU309" s="139"/>
      <c r="WLV309" s="139"/>
      <c r="WLW309" s="139"/>
      <c r="WLX309" s="139"/>
      <c r="WLY309" s="139"/>
      <c r="WLZ309" s="139"/>
      <c r="WMA309" s="139"/>
      <c r="WMB309" s="139"/>
      <c r="WMC309" s="139"/>
      <c r="WMD309" s="139"/>
      <c r="WME309" s="139"/>
      <c r="WMF309" s="139"/>
      <c r="WMG309" s="139"/>
      <c r="WMH309" s="139"/>
      <c r="WMI309" s="139"/>
      <c r="WMJ309" s="139"/>
      <c r="WMK309" s="139"/>
      <c r="WML309" s="139"/>
      <c r="WMM309" s="139"/>
      <c r="WMN309" s="139"/>
      <c r="WMO309" s="139"/>
      <c r="WMP309" s="139"/>
      <c r="WMQ309" s="139"/>
      <c r="WMR309" s="139"/>
      <c r="WMS309" s="139"/>
      <c r="WMT309" s="139"/>
      <c r="WMU309" s="139"/>
      <c r="WMV309" s="139"/>
      <c r="WMW309" s="139"/>
      <c r="WMX309" s="139"/>
      <c r="WMY309" s="139"/>
      <c r="WMZ309" s="139"/>
      <c r="WNA309" s="139"/>
      <c r="WNB309" s="139"/>
      <c r="WNC309" s="139"/>
      <c r="WND309" s="139"/>
      <c r="WNE309" s="139"/>
      <c r="WNF309" s="139"/>
      <c r="WNG309" s="139"/>
      <c r="WNH309" s="139"/>
      <c r="WNI309" s="139"/>
      <c r="WNJ309" s="139"/>
      <c r="WNK309" s="139"/>
      <c r="WNL309" s="139"/>
      <c r="WNM309" s="139"/>
      <c r="WNN309" s="139"/>
      <c r="WNO309" s="139"/>
      <c r="WNP309" s="139"/>
      <c r="WNQ309" s="139"/>
      <c r="WNR309" s="139"/>
      <c r="WNS309" s="139"/>
      <c r="WNT309" s="139"/>
      <c r="WNU309" s="139"/>
      <c r="WNV309" s="139"/>
      <c r="WNW309" s="139"/>
      <c r="WNX309" s="139"/>
      <c r="WNY309" s="139"/>
      <c r="WNZ309" s="139"/>
      <c r="WOA309" s="139"/>
      <c r="WOB309" s="139"/>
      <c r="WOC309" s="139"/>
      <c r="WOD309" s="139"/>
      <c r="WOE309" s="139"/>
      <c r="WOF309" s="139"/>
      <c r="WOG309" s="139"/>
      <c r="WOH309" s="139"/>
      <c r="WOI309" s="139"/>
      <c r="WOJ309" s="139"/>
      <c r="WOK309" s="139"/>
      <c r="WOL309" s="139"/>
      <c r="WOM309" s="139"/>
      <c r="WON309" s="139"/>
      <c r="WOO309" s="139"/>
      <c r="WOP309" s="139"/>
      <c r="WOQ309" s="139"/>
      <c r="WOR309" s="139"/>
      <c r="WOS309" s="139"/>
      <c r="WOT309" s="139"/>
      <c r="WOU309" s="139"/>
      <c r="WOV309" s="139"/>
      <c r="WOW309" s="139"/>
      <c r="WOX309" s="139"/>
      <c r="WOY309" s="139"/>
      <c r="WOZ309" s="139"/>
      <c r="WPA309" s="139"/>
      <c r="WPB309" s="139"/>
      <c r="WPC309" s="139"/>
      <c r="WPD309" s="139"/>
      <c r="WPE309" s="139"/>
      <c r="WPF309" s="139"/>
      <c r="WPG309" s="139"/>
      <c r="WPH309" s="139"/>
      <c r="WPI309" s="139"/>
      <c r="WPJ309" s="139"/>
      <c r="WPK309" s="139"/>
      <c r="WPL309" s="139"/>
      <c r="WPM309" s="139"/>
      <c r="WPN309" s="139"/>
      <c r="WPO309" s="139"/>
      <c r="WPP309" s="139"/>
      <c r="WPQ309" s="139"/>
      <c r="WPR309" s="139"/>
      <c r="WPS309" s="139"/>
      <c r="WPT309" s="139"/>
      <c r="WPU309" s="139"/>
      <c r="WPV309" s="139"/>
      <c r="WPW309" s="139"/>
      <c r="WPX309" s="139"/>
      <c r="WPY309" s="139"/>
      <c r="WPZ309" s="139"/>
      <c r="WQA309" s="139"/>
      <c r="WQB309" s="139"/>
      <c r="WQC309" s="139"/>
      <c r="WQD309" s="139"/>
      <c r="WQE309" s="139"/>
      <c r="WQF309" s="139"/>
      <c r="WQG309" s="139"/>
      <c r="WQH309" s="139"/>
      <c r="WQI309" s="139"/>
      <c r="WQJ309" s="139"/>
      <c r="WQK309" s="139"/>
      <c r="WQL309" s="139"/>
      <c r="WQM309" s="139"/>
      <c r="WQN309" s="139"/>
      <c r="WQO309" s="139"/>
      <c r="WQP309" s="139"/>
      <c r="WQQ309" s="139"/>
      <c r="WQR309" s="139"/>
      <c r="WQS309" s="139"/>
      <c r="WQT309" s="139"/>
      <c r="WQU309" s="139"/>
      <c r="WQV309" s="139"/>
      <c r="WQW309" s="139"/>
      <c r="WQX309" s="139"/>
      <c r="WQY309" s="139"/>
      <c r="WQZ309" s="139"/>
      <c r="WRA309" s="139"/>
      <c r="WRB309" s="139"/>
      <c r="WRC309" s="139"/>
      <c r="WRD309" s="139"/>
      <c r="WRE309" s="139"/>
      <c r="WRF309" s="139"/>
      <c r="WRG309" s="139"/>
      <c r="WRH309" s="139"/>
      <c r="WRI309" s="139"/>
      <c r="WRJ309" s="139"/>
      <c r="WRK309" s="139"/>
      <c r="WRL309" s="139"/>
      <c r="WRM309" s="139"/>
      <c r="WRN309" s="139"/>
      <c r="WRO309" s="139"/>
      <c r="WRP309" s="139"/>
      <c r="WRQ309" s="139"/>
      <c r="WRR309" s="139"/>
      <c r="WRS309" s="139"/>
      <c r="WRT309" s="139"/>
      <c r="WRU309" s="139"/>
      <c r="WRV309" s="139"/>
      <c r="WRW309" s="139"/>
      <c r="WRX309" s="139"/>
      <c r="WRY309" s="139"/>
      <c r="WRZ309" s="139"/>
      <c r="WSA309" s="139"/>
      <c r="WSB309" s="139"/>
      <c r="WSC309" s="139"/>
      <c r="WSD309" s="139"/>
      <c r="WSE309" s="139"/>
      <c r="WSF309" s="139"/>
      <c r="WSG309" s="139"/>
      <c r="WSH309" s="139"/>
      <c r="WSI309" s="139"/>
      <c r="WSJ309" s="139"/>
      <c r="WSK309" s="139"/>
      <c r="WSL309" s="139"/>
      <c r="WSM309" s="139"/>
      <c r="WSN309" s="139"/>
      <c r="WSO309" s="139"/>
      <c r="WSP309" s="139"/>
      <c r="WSQ309" s="139"/>
      <c r="WSR309" s="139"/>
      <c r="WSS309" s="139"/>
      <c r="WST309" s="139"/>
      <c r="WSU309" s="139"/>
      <c r="WSV309" s="139"/>
      <c r="WSW309" s="139"/>
      <c r="WSX309" s="139"/>
      <c r="WSY309" s="139"/>
      <c r="WSZ309" s="139"/>
      <c r="WTA309" s="139"/>
      <c r="WTB309" s="139"/>
      <c r="WTC309" s="139"/>
      <c r="WTD309" s="139"/>
      <c r="WTE309" s="139"/>
      <c r="WTF309" s="139"/>
      <c r="WTG309" s="139"/>
      <c r="WTH309" s="139"/>
      <c r="WTI309" s="139"/>
      <c r="WTJ309" s="139"/>
      <c r="WTK309" s="139"/>
      <c r="WTL309" s="139"/>
      <c r="WTM309" s="139"/>
      <c r="WTN309" s="139"/>
      <c r="WTO309" s="139"/>
      <c r="WTP309" s="139"/>
      <c r="WTQ309" s="139"/>
      <c r="WTR309" s="139"/>
      <c r="WTS309" s="139"/>
      <c r="WTT309" s="139"/>
      <c r="WTU309" s="139"/>
      <c r="WTV309" s="139"/>
      <c r="WTW309" s="139"/>
      <c r="WTX309" s="139"/>
      <c r="WTY309" s="139"/>
      <c r="WTZ309" s="139"/>
      <c r="WUA309" s="139"/>
      <c r="WUB309" s="139"/>
      <c r="WUC309" s="139"/>
      <c r="WUD309" s="139"/>
      <c r="WUE309" s="139"/>
      <c r="WUF309" s="139"/>
      <c r="WUG309" s="139"/>
      <c r="WUH309" s="139"/>
      <c r="WUI309" s="139"/>
      <c r="WUJ309" s="139"/>
      <c r="WUK309" s="139"/>
      <c r="WUL309" s="139"/>
      <c r="WUM309" s="139"/>
      <c r="WUN309" s="139"/>
      <c r="WUO309" s="139"/>
      <c r="WUP309" s="139"/>
      <c r="WUQ309" s="139"/>
      <c r="WUR309" s="139"/>
      <c r="WUS309" s="139"/>
      <c r="WUT309" s="139"/>
      <c r="WUU309" s="139"/>
      <c r="WUV309" s="139"/>
      <c r="WUW309" s="139"/>
      <c r="WUX309" s="139"/>
      <c r="WUY309" s="139"/>
      <c r="WUZ309" s="139"/>
      <c r="WVA309" s="139"/>
      <c r="WVB309" s="139"/>
      <c r="WVC309" s="139"/>
      <c r="WVD309" s="139"/>
      <c r="WVE309" s="139"/>
      <c r="WVF309" s="139"/>
      <c r="WVG309" s="139"/>
      <c r="WVH309" s="139"/>
      <c r="WVI309" s="139"/>
      <c r="WVJ309" s="139"/>
      <c r="WVK309" s="139"/>
      <c r="WVL309" s="139"/>
      <c r="WVM309" s="139"/>
      <c r="WVN309" s="139"/>
      <c r="WVO309" s="139"/>
      <c r="WVP309" s="139"/>
      <c r="WVQ309" s="139"/>
      <c r="WVR309" s="139"/>
      <c r="WVS309" s="139"/>
      <c r="WVT309" s="139"/>
      <c r="WVU309" s="139"/>
      <c r="WVV309" s="139"/>
      <c r="WVW309" s="139"/>
      <c r="WVX309" s="139"/>
      <c r="WVY309" s="139"/>
      <c r="WVZ309" s="139"/>
      <c r="WWA309" s="139"/>
      <c r="WWB309" s="139"/>
      <c r="WWC309" s="139"/>
      <c r="WWD309" s="139"/>
      <c r="WWE309" s="139"/>
      <c r="WWF309" s="139"/>
      <c r="WWG309" s="139"/>
      <c r="WWH309" s="139"/>
      <c r="WWI309" s="139"/>
      <c r="WWJ309" s="139"/>
      <c r="WWK309" s="139"/>
      <c r="WWL309" s="139"/>
      <c r="WWM309" s="139"/>
      <c r="WWN309" s="139"/>
      <c r="WWO309" s="139"/>
      <c r="WWP309" s="139"/>
      <c r="WWQ309" s="139"/>
      <c r="WWR309" s="139"/>
      <c r="WWS309" s="139"/>
      <c r="WWT309" s="139"/>
      <c r="WWU309" s="139"/>
      <c r="WWV309" s="139"/>
      <c r="WWW309" s="139"/>
      <c r="WWX309" s="139"/>
      <c r="WWY309" s="139"/>
      <c r="WWZ309" s="139"/>
      <c r="WXA309" s="139"/>
      <c r="WXB309" s="139"/>
      <c r="WXC309" s="139"/>
      <c r="WXD309" s="139"/>
      <c r="WXE309" s="139"/>
      <c r="WXF309" s="139"/>
      <c r="WXG309" s="139"/>
      <c r="WXH309" s="139"/>
      <c r="WXI309" s="139"/>
      <c r="WXJ309" s="139"/>
      <c r="WXK309" s="139"/>
      <c r="WXL309" s="139"/>
      <c r="WXM309" s="139"/>
      <c r="WXN309" s="139"/>
      <c r="WXO309" s="139"/>
      <c r="WXP309" s="139"/>
      <c r="WXQ309" s="139"/>
      <c r="WXR309" s="139"/>
      <c r="WXS309" s="139"/>
      <c r="WXT309" s="139"/>
      <c r="WXU309" s="139"/>
      <c r="WXV309" s="139"/>
      <c r="WXW309" s="139"/>
      <c r="WXX309" s="139"/>
      <c r="WXY309" s="139"/>
      <c r="WXZ309" s="139"/>
      <c r="WYA309" s="139"/>
      <c r="WYB309" s="139"/>
      <c r="WYC309" s="139"/>
      <c r="WYD309" s="139"/>
      <c r="WYE309" s="139"/>
      <c r="WYF309" s="139"/>
      <c r="WYG309" s="139"/>
      <c r="WYH309" s="139"/>
      <c r="WYI309" s="139"/>
      <c r="WYJ309" s="139"/>
      <c r="WYK309" s="139"/>
      <c r="WYL309" s="139"/>
      <c r="WYM309" s="139"/>
      <c r="WYN309" s="139"/>
      <c r="WYO309" s="139"/>
      <c r="WYP309" s="139"/>
      <c r="WYQ309" s="139"/>
      <c r="WYR309" s="139"/>
      <c r="WYS309" s="139"/>
      <c r="WYT309" s="139"/>
      <c r="WYU309" s="139"/>
      <c r="WYV309" s="139"/>
      <c r="WYW309" s="139"/>
      <c r="WYX309" s="139"/>
      <c r="WYY309" s="139"/>
      <c r="WYZ309" s="139"/>
      <c r="WZA309" s="139"/>
      <c r="WZB309" s="139"/>
      <c r="WZC309" s="139"/>
      <c r="WZD309" s="139"/>
      <c r="WZE309" s="139"/>
      <c r="WZF309" s="139"/>
      <c r="WZG309" s="139"/>
      <c r="WZH309" s="139"/>
      <c r="WZI309" s="139"/>
      <c r="WZJ309" s="139"/>
      <c r="WZK309" s="139"/>
      <c r="WZL309" s="139"/>
      <c r="WZM309" s="139"/>
      <c r="WZN309" s="139"/>
      <c r="WZO309" s="139"/>
      <c r="WZP309" s="139"/>
      <c r="WZQ309" s="139"/>
      <c r="WZR309" s="139"/>
      <c r="WZS309" s="139"/>
      <c r="WZT309" s="139"/>
      <c r="WZU309" s="139"/>
      <c r="WZV309" s="139"/>
      <c r="WZW309" s="139"/>
      <c r="WZX309" s="139"/>
      <c r="WZY309" s="139"/>
      <c r="WZZ309" s="139"/>
      <c r="XAA309" s="139"/>
      <c r="XAB309" s="139"/>
      <c r="XAC309" s="139"/>
      <c r="XAD309" s="139"/>
      <c r="XAE309" s="139"/>
      <c r="XAF309" s="139"/>
      <c r="XAG309" s="139"/>
      <c r="XAH309" s="139"/>
      <c r="XAI309" s="139"/>
      <c r="XAJ309" s="139"/>
      <c r="XAK309" s="139"/>
      <c r="XAL309" s="139"/>
      <c r="XAM309" s="139"/>
      <c r="XAN309" s="139"/>
      <c r="XAO309" s="139"/>
      <c r="XAP309" s="139"/>
      <c r="XAQ309" s="139"/>
      <c r="XAR309" s="139"/>
      <c r="XAS309" s="139"/>
      <c r="XAT309" s="139"/>
      <c r="XAU309" s="139"/>
      <c r="XAV309" s="139"/>
      <c r="XAW309" s="139"/>
      <c r="XAX309" s="139"/>
      <c r="XAY309" s="139"/>
      <c r="XAZ309" s="139"/>
      <c r="XBA309" s="139"/>
      <c r="XBB309" s="139"/>
      <c r="XBC309" s="139"/>
      <c r="XBD309" s="139"/>
      <c r="XBE309" s="139"/>
      <c r="XBF309" s="139"/>
      <c r="XBG309" s="139"/>
      <c r="XBH309" s="139"/>
      <c r="XBI309" s="139"/>
      <c r="XBJ309" s="139"/>
      <c r="XBK309" s="139"/>
      <c r="XBL309" s="139"/>
      <c r="XBM309" s="139"/>
      <c r="XBN309" s="139"/>
      <c r="XBO309" s="139"/>
      <c r="XBP309" s="139"/>
      <c r="XBQ309" s="139"/>
      <c r="XBR309" s="139"/>
      <c r="XBS309" s="139"/>
      <c r="XBT309" s="139"/>
      <c r="XBU309" s="139"/>
      <c r="XBV309" s="139"/>
      <c r="XBW309" s="139"/>
      <c r="XBX309" s="139"/>
      <c r="XBY309" s="139"/>
      <c r="XBZ309" s="139"/>
      <c r="XCA309" s="139"/>
      <c r="XCB309" s="139"/>
      <c r="XCC309" s="139"/>
      <c r="XCD309" s="139"/>
      <c r="XCE309" s="139"/>
      <c r="XCF309" s="139"/>
      <c r="XCG309" s="139"/>
      <c r="XCH309" s="139"/>
      <c r="XCI309" s="139"/>
      <c r="XCJ309" s="139"/>
      <c r="XCK309" s="139"/>
      <c r="XCL309" s="139"/>
      <c r="XCM309" s="139"/>
      <c r="XCN309" s="139"/>
      <c r="XCO309" s="139"/>
      <c r="XCP309" s="139"/>
      <c r="XCQ309" s="139"/>
      <c r="XCR309" s="139"/>
      <c r="XCS309" s="139"/>
      <c r="XCT309" s="139"/>
      <c r="XCU309" s="139"/>
      <c r="XCV309" s="139"/>
      <c r="XCW309" s="139"/>
      <c r="XCX309" s="139"/>
      <c r="XCY309" s="139"/>
      <c r="XCZ309" s="139"/>
      <c r="XDA309" s="139"/>
      <c r="XDB309" s="139"/>
      <c r="XDC309" s="139"/>
      <c r="XDD309" s="139"/>
      <c r="XDE309" s="139"/>
      <c r="XDF309" s="139"/>
      <c r="XDG309" s="139"/>
      <c r="XDH309" s="139"/>
      <c r="XDI309" s="139"/>
      <c r="XDJ309" s="139"/>
      <c r="XDK309" s="139"/>
      <c r="XDL309" s="139"/>
      <c r="XDM309" s="139"/>
      <c r="XDN309" s="139"/>
      <c r="XDO309" s="139"/>
      <c r="XDP309" s="139"/>
      <c r="XDQ309" s="139"/>
      <c r="XDR309" s="139"/>
      <c r="XDS309" s="139"/>
      <c r="XDT309" s="139"/>
      <c r="XDU309" s="139"/>
      <c r="XDV309" s="139"/>
      <c r="XDW309" s="139"/>
      <c r="XDX309" s="139"/>
      <c r="XDY309" s="139"/>
      <c r="XDZ309" s="139"/>
      <c r="XEA309" s="139"/>
      <c r="XEB309" s="139"/>
      <c r="XEC309" s="139"/>
      <c r="XED309" s="139"/>
      <c r="XEE309" s="139"/>
      <c r="XEF309" s="139"/>
      <c r="XEG309" s="139"/>
      <c r="XEH309" s="139"/>
      <c r="XEI309" s="139"/>
      <c r="XEJ309" s="139"/>
      <c r="XEK309" s="139"/>
      <c r="XEL309" s="139"/>
      <c r="XEM309" s="139"/>
      <c r="XEN309" s="139"/>
      <c r="XEO309" s="139"/>
      <c r="XEP309" s="139"/>
      <c r="XEQ309" s="139"/>
      <c r="XER309" s="139"/>
      <c r="XES309" s="139"/>
      <c r="XET309" s="139"/>
      <c r="XEU309" s="139"/>
      <c r="XEV309" s="139"/>
      <c r="XEW309" s="139"/>
      <c r="XEX309" s="139"/>
      <c r="XEY309" s="139"/>
      <c r="XEZ309" s="139"/>
      <c r="XFA309" s="139"/>
      <c r="XFB309" s="139"/>
      <c r="XFC309" s="139"/>
    </row>
    <row r="310" spans="1:16383" s="156" customFormat="1" ht="66" hidden="1" x14ac:dyDescent="0.25">
      <c r="A310" s="88" t="s">
        <v>1362</v>
      </c>
      <c r="B310" s="88" t="s">
        <v>48</v>
      </c>
      <c r="C310" s="46">
        <v>335</v>
      </c>
      <c r="D310" s="88">
        <v>80161504</v>
      </c>
      <c r="E310" s="88"/>
      <c r="F310" s="88"/>
      <c r="G310" s="88" t="s">
        <v>781</v>
      </c>
      <c r="H310" s="88" t="s">
        <v>1360</v>
      </c>
      <c r="I310" s="88" t="s">
        <v>41</v>
      </c>
      <c r="J310" s="88" t="s">
        <v>50</v>
      </c>
      <c r="K310" s="88">
        <v>2</v>
      </c>
      <c r="L310" s="88" t="s">
        <v>28</v>
      </c>
      <c r="M310" s="88">
        <v>10.5</v>
      </c>
      <c r="N310" s="88" t="s">
        <v>29</v>
      </c>
      <c r="O310" s="88" t="s">
        <v>705</v>
      </c>
      <c r="P310" s="88" t="s">
        <v>30</v>
      </c>
      <c r="Q310" s="88">
        <v>1</v>
      </c>
      <c r="R310" s="88" t="s">
        <v>57</v>
      </c>
      <c r="S310" s="53">
        <v>2500000</v>
      </c>
      <c r="T310" s="53">
        <v>26250000</v>
      </c>
      <c r="U310" s="28">
        <v>26250000</v>
      </c>
      <c r="V310" s="88" t="s">
        <v>32</v>
      </c>
      <c r="W310" s="3" t="s">
        <v>33</v>
      </c>
      <c r="X310" s="88" t="s">
        <v>38</v>
      </c>
      <c r="Y310" s="89">
        <v>3009133992</v>
      </c>
      <c r="Z310" s="123" t="s">
        <v>259</v>
      </c>
      <c r="AA310" s="88"/>
      <c r="AB310" s="88" t="s">
        <v>48</v>
      </c>
      <c r="AC310" s="88" t="s">
        <v>569</v>
      </c>
      <c r="AD310" s="88" t="s">
        <v>732</v>
      </c>
      <c r="AE310" s="88"/>
      <c r="AF310" s="88"/>
      <c r="AG310" s="167"/>
    </row>
    <row r="311" spans="1:16383" ht="267.75" hidden="1" customHeight="1" x14ac:dyDescent="0.25">
      <c r="A311" s="88" t="s">
        <v>1363</v>
      </c>
      <c r="B311" s="88" t="s">
        <v>48</v>
      </c>
      <c r="C311" s="46">
        <v>336</v>
      </c>
      <c r="D311" s="88">
        <v>80161504</v>
      </c>
      <c r="E311" s="88"/>
      <c r="F311" s="88"/>
      <c r="G311" s="88" t="s">
        <v>782</v>
      </c>
      <c r="H311" s="88" t="s">
        <v>1360</v>
      </c>
      <c r="I311" s="88" t="s">
        <v>41</v>
      </c>
      <c r="J311" s="88" t="s">
        <v>50</v>
      </c>
      <c r="K311" s="88">
        <v>2</v>
      </c>
      <c r="L311" s="88" t="s">
        <v>28</v>
      </c>
      <c r="M311" s="88">
        <v>10.5</v>
      </c>
      <c r="N311" s="88" t="s">
        <v>29</v>
      </c>
      <c r="O311" s="88" t="s">
        <v>705</v>
      </c>
      <c r="P311" s="88" t="s">
        <v>30</v>
      </c>
      <c r="Q311" s="88">
        <v>1</v>
      </c>
      <c r="R311" s="88" t="s">
        <v>57</v>
      </c>
      <c r="S311" s="53">
        <v>2500000</v>
      </c>
      <c r="T311" s="53">
        <v>26250000</v>
      </c>
      <c r="U311" s="28">
        <v>26250000</v>
      </c>
      <c r="V311" s="88" t="s">
        <v>32</v>
      </c>
      <c r="W311" s="3" t="s">
        <v>33</v>
      </c>
      <c r="X311" s="88" t="s">
        <v>38</v>
      </c>
      <c r="Y311" s="89">
        <v>3009133992</v>
      </c>
      <c r="Z311" s="123" t="s">
        <v>259</v>
      </c>
      <c r="AA311" s="88"/>
      <c r="AB311" s="88" t="s">
        <v>48</v>
      </c>
      <c r="AC311" s="88" t="s">
        <v>569</v>
      </c>
      <c r="AD311" s="88" t="s">
        <v>732</v>
      </c>
      <c r="AE311" s="88"/>
      <c r="AF311" s="88"/>
    </row>
    <row r="312" spans="1:16383" ht="154.9" hidden="1" customHeight="1" x14ac:dyDescent="0.25">
      <c r="A312" s="88" t="s">
        <v>1364</v>
      </c>
      <c r="B312" s="88" t="s">
        <v>48</v>
      </c>
      <c r="C312" s="46">
        <v>337</v>
      </c>
      <c r="D312" s="88">
        <v>80161504</v>
      </c>
      <c r="E312" s="88"/>
      <c r="F312" s="88"/>
      <c r="G312" s="88" t="s">
        <v>783</v>
      </c>
      <c r="H312" s="88" t="s">
        <v>1360</v>
      </c>
      <c r="I312" s="88" t="s">
        <v>41</v>
      </c>
      <c r="J312" s="88" t="s">
        <v>50</v>
      </c>
      <c r="K312" s="88">
        <v>2</v>
      </c>
      <c r="L312" s="88" t="s">
        <v>28</v>
      </c>
      <c r="M312" s="88">
        <v>10.5</v>
      </c>
      <c r="N312" s="88" t="s">
        <v>29</v>
      </c>
      <c r="O312" s="88" t="s">
        <v>705</v>
      </c>
      <c r="P312" s="88" t="s">
        <v>30</v>
      </c>
      <c r="Q312" s="88">
        <v>1</v>
      </c>
      <c r="R312" s="88" t="s">
        <v>57</v>
      </c>
      <c r="S312" s="53">
        <v>2500000</v>
      </c>
      <c r="T312" s="53">
        <v>26250000</v>
      </c>
      <c r="U312" s="28">
        <v>26250000</v>
      </c>
      <c r="V312" s="88" t="s">
        <v>32</v>
      </c>
      <c r="W312" s="3" t="s">
        <v>33</v>
      </c>
      <c r="X312" s="88" t="s">
        <v>38</v>
      </c>
      <c r="Y312" s="89">
        <v>3009133992</v>
      </c>
      <c r="Z312" s="123" t="s">
        <v>259</v>
      </c>
      <c r="AA312" s="88"/>
      <c r="AB312" s="88" t="s">
        <v>48</v>
      </c>
      <c r="AC312" s="88" t="s">
        <v>569</v>
      </c>
      <c r="AD312" s="88" t="s">
        <v>732</v>
      </c>
      <c r="AE312" s="88"/>
      <c r="AF312" s="88"/>
    </row>
    <row r="313" spans="1:16383" ht="147" hidden="1" customHeight="1" x14ac:dyDescent="0.25">
      <c r="A313" s="88" t="s">
        <v>1365</v>
      </c>
      <c r="B313" s="88" t="s">
        <v>48</v>
      </c>
      <c r="C313" s="46">
        <v>338</v>
      </c>
      <c r="D313" s="88">
        <v>80161504</v>
      </c>
      <c r="E313" s="88"/>
      <c r="F313" s="88"/>
      <c r="G313" s="88" t="s">
        <v>784</v>
      </c>
      <c r="H313" s="88" t="s">
        <v>1360</v>
      </c>
      <c r="I313" s="88" t="s">
        <v>41</v>
      </c>
      <c r="J313" s="88" t="s">
        <v>50</v>
      </c>
      <c r="K313" s="88">
        <v>2</v>
      </c>
      <c r="L313" s="88" t="s">
        <v>28</v>
      </c>
      <c r="M313" s="88">
        <v>10.5</v>
      </c>
      <c r="N313" s="88" t="s">
        <v>29</v>
      </c>
      <c r="O313" s="88" t="s">
        <v>705</v>
      </c>
      <c r="P313" s="88" t="s">
        <v>30</v>
      </c>
      <c r="Q313" s="88">
        <v>1</v>
      </c>
      <c r="R313" s="88" t="s">
        <v>57</v>
      </c>
      <c r="S313" s="53">
        <v>2500000</v>
      </c>
      <c r="T313" s="53">
        <v>26250000</v>
      </c>
      <c r="U313" s="28">
        <v>26250000</v>
      </c>
      <c r="V313" s="88" t="s">
        <v>32</v>
      </c>
      <c r="W313" s="3" t="s">
        <v>33</v>
      </c>
      <c r="X313" s="88" t="s">
        <v>38</v>
      </c>
      <c r="Y313" s="89">
        <v>3009133992</v>
      </c>
      <c r="Z313" s="123" t="s">
        <v>259</v>
      </c>
      <c r="AA313" s="88"/>
      <c r="AB313" s="88" t="s">
        <v>48</v>
      </c>
      <c r="AC313" s="88" t="s">
        <v>569</v>
      </c>
      <c r="AD313" s="88" t="s">
        <v>732</v>
      </c>
      <c r="AE313" s="88"/>
      <c r="AF313" s="88"/>
    </row>
    <row r="314" spans="1:16383" ht="66" hidden="1" x14ac:dyDescent="0.25">
      <c r="A314" s="88" t="s">
        <v>1366</v>
      </c>
      <c r="B314" s="88" t="s">
        <v>48</v>
      </c>
      <c r="C314" s="46">
        <v>339</v>
      </c>
      <c r="D314" s="88">
        <v>80161504</v>
      </c>
      <c r="E314" s="88"/>
      <c r="F314" s="88"/>
      <c r="G314" s="88" t="s">
        <v>785</v>
      </c>
      <c r="H314" s="88" t="s">
        <v>1360</v>
      </c>
      <c r="I314" s="88" t="s">
        <v>41</v>
      </c>
      <c r="J314" s="88" t="s">
        <v>50</v>
      </c>
      <c r="K314" s="88">
        <v>2</v>
      </c>
      <c r="L314" s="88" t="s">
        <v>28</v>
      </c>
      <c r="M314" s="88">
        <v>10.5</v>
      </c>
      <c r="N314" s="88" t="s">
        <v>29</v>
      </c>
      <c r="O314" s="88" t="s">
        <v>705</v>
      </c>
      <c r="P314" s="88" t="s">
        <v>30</v>
      </c>
      <c r="Q314" s="88">
        <v>1</v>
      </c>
      <c r="R314" s="88" t="s">
        <v>57</v>
      </c>
      <c r="S314" s="53">
        <v>2500000</v>
      </c>
      <c r="T314" s="53">
        <v>26250000</v>
      </c>
      <c r="U314" s="28">
        <v>26250000</v>
      </c>
      <c r="V314" s="88" t="s">
        <v>32</v>
      </c>
      <c r="W314" s="3" t="s">
        <v>33</v>
      </c>
      <c r="X314" s="88" t="s">
        <v>38</v>
      </c>
      <c r="Y314" s="89">
        <v>3009133992</v>
      </c>
      <c r="Z314" s="123" t="s">
        <v>259</v>
      </c>
      <c r="AA314" s="88"/>
      <c r="AB314" s="88" t="s">
        <v>48</v>
      </c>
      <c r="AC314" s="88" t="s">
        <v>569</v>
      </c>
      <c r="AD314" s="88" t="s">
        <v>732</v>
      </c>
      <c r="AE314" s="88"/>
      <c r="AF314" s="88"/>
      <c r="AG314" s="156"/>
      <c r="AH314" s="156"/>
      <c r="AI314" s="156"/>
      <c r="AJ314" s="156"/>
      <c r="AK314" s="156"/>
      <c r="AL314" s="156"/>
      <c r="AM314" s="156"/>
      <c r="AN314" s="156"/>
      <c r="AO314" s="156"/>
      <c r="AP314" s="156"/>
      <c r="AQ314" s="156"/>
      <c r="AR314" s="156"/>
      <c r="AS314" s="156"/>
      <c r="AT314" s="156"/>
      <c r="AU314" s="156"/>
      <c r="AV314" s="156"/>
      <c r="AW314" s="156"/>
      <c r="AX314" s="156"/>
      <c r="AY314" s="156"/>
      <c r="AZ314" s="156"/>
      <c r="BA314" s="156"/>
      <c r="BB314" s="156"/>
      <c r="BC314" s="156"/>
      <c r="BD314" s="156"/>
      <c r="BE314" s="156"/>
      <c r="BF314" s="156"/>
      <c r="BG314" s="156"/>
      <c r="BH314" s="156"/>
      <c r="BI314" s="156"/>
      <c r="BJ314" s="156"/>
      <c r="BK314" s="156"/>
      <c r="BL314" s="156"/>
      <c r="BM314" s="156"/>
      <c r="BN314" s="156"/>
      <c r="BO314" s="156"/>
      <c r="BP314" s="156"/>
      <c r="BQ314" s="156"/>
      <c r="BR314" s="156"/>
      <c r="BS314" s="156"/>
      <c r="BT314" s="156"/>
      <c r="BU314" s="156"/>
      <c r="BV314" s="156"/>
      <c r="BW314" s="156"/>
      <c r="BX314" s="156"/>
      <c r="BY314" s="156"/>
      <c r="BZ314" s="156"/>
      <c r="CA314" s="156"/>
      <c r="CB314" s="156"/>
      <c r="CC314" s="156"/>
      <c r="CD314" s="156"/>
      <c r="CE314" s="156"/>
      <c r="CF314" s="156"/>
      <c r="CG314" s="156"/>
      <c r="CH314" s="156"/>
      <c r="CI314" s="156"/>
      <c r="CJ314" s="156"/>
      <c r="CK314" s="156"/>
      <c r="CL314" s="156"/>
      <c r="CM314" s="156"/>
      <c r="CN314" s="156"/>
      <c r="CO314" s="156"/>
      <c r="CP314" s="156"/>
      <c r="CQ314" s="156"/>
      <c r="CR314" s="156"/>
      <c r="CS314" s="156"/>
      <c r="CT314" s="156"/>
      <c r="CU314" s="156"/>
      <c r="CV314" s="156"/>
      <c r="CW314" s="156"/>
      <c r="CX314" s="156"/>
      <c r="CY314" s="156"/>
      <c r="CZ314" s="156"/>
      <c r="DA314" s="156"/>
      <c r="DB314" s="156"/>
      <c r="DC314" s="156"/>
      <c r="DD314" s="156"/>
      <c r="DE314" s="156"/>
      <c r="DF314" s="156"/>
      <c r="DG314" s="156"/>
      <c r="DH314" s="156"/>
      <c r="DI314" s="156"/>
      <c r="DJ314" s="156"/>
      <c r="DK314" s="156"/>
      <c r="DL314" s="156"/>
      <c r="DM314" s="156"/>
      <c r="DN314" s="156"/>
      <c r="DO314" s="156"/>
      <c r="DP314" s="156"/>
      <c r="DQ314" s="156"/>
      <c r="DR314" s="156"/>
      <c r="DS314" s="156"/>
      <c r="DT314" s="156"/>
      <c r="DU314" s="156"/>
      <c r="DV314" s="156"/>
      <c r="DW314" s="156"/>
      <c r="DX314" s="156"/>
      <c r="DY314" s="156"/>
      <c r="DZ314" s="156"/>
      <c r="EA314" s="156"/>
      <c r="EB314" s="156"/>
      <c r="EC314" s="156"/>
      <c r="ED314" s="156"/>
      <c r="EE314" s="156"/>
      <c r="EF314" s="156"/>
      <c r="EG314" s="156"/>
      <c r="EH314" s="156"/>
      <c r="EI314" s="156"/>
      <c r="EJ314" s="156"/>
      <c r="EK314" s="156"/>
      <c r="EL314" s="156"/>
      <c r="EM314" s="156"/>
      <c r="EN314" s="156"/>
      <c r="EO314" s="156"/>
      <c r="EP314" s="156"/>
      <c r="EQ314" s="156"/>
      <c r="ER314" s="156"/>
      <c r="ES314" s="156"/>
      <c r="ET314" s="156"/>
      <c r="EU314" s="156"/>
      <c r="EV314" s="156"/>
      <c r="EW314" s="156"/>
      <c r="EX314" s="156"/>
      <c r="EY314" s="156"/>
      <c r="EZ314" s="156"/>
      <c r="FA314" s="156"/>
      <c r="FB314" s="156"/>
      <c r="FC314" s="156"/>
      <c r="FD314" s="156"/>
      <c r="FE314" s="156"/>
      <c r="FF314" s="156"/>
      <c r="FG314" s="156"/>
      <c r="FH314" s="156"/>
      <c r="FI314" s="156"/>
      <c r="FJ314" s="156"/>
      <c r="FK314" s="156"/>
      <c r="FL314" s="156"/>
      <c r="FM314" s="156"/>
      <c r="FN314" s="156"/>
      <c r="FO314" s="156"/>
      <c r="FP314" s="156"/>
      <c r="FQ314" s="156"/>
      <c r="FR314" s="156"/>
      <c r="FS314" s="156"/>
      <c r="FT314" s="156"/>
      <c r="FU314" s="156"/>
      <c r="FV314" s="156"/>
      <c r="FW314" s="156"/>
      <c r="FX314" s="156"/>
      <c r="FY314" s="156"/>
      <c r="FZ314" s="156"/>
      <c r="GA314" s="156"/>
      <c r="GB314" s="156"/>
      <c r="GC314" s="156"/>
      <c r="GD314" s="156"/>
      <c r="GE314" s="156"/>
      <c r="GF314" s="156"/>
      <c r="GG314" s="156"/>
      <c r="GH314" s="156"/>
      <c r="GI314" s="156"/>
      <c r="GJ314" s="156"/>
      <c r="GK314" s="156"/>
      <c r="GL314" s="156"/>
      <c r="GM314" s="156"/>
      <c r="GN314" s="156"/>
      <c r="GO314" s="156"/>
      <c r="GP314" s="156"/>
      <c r="GQ314" s="156"/>
      <c r="GR314" s="156"/>
      <c r="GS314" s="156"/>
      <c r="GT314" s="156"/>
      <c r="GU314" s="156"/>
      <c r="GV314" s="156"/>
      <c r="GW314" s="156"/>
      <c r="GX314" s="156"/>
      <c r="GY314" s="156"/>
      <c r="GZ314" s="156"/>
      <c r="HA314" s="156"/>
      <c r="HB314" s="156"/>
      <c r="HC314" s="156"/>
      <c r="HD314" s="156"/>
      <c r="HE314" s="156"/>
      <c r="HF314" s="156"/>
      <c r="HG314" s="156"/>
      <c r="HH314" s="156"/>
      <c r="HI314" s="156"/>
      <c r="HJ314" s="156"/>
      <c r="HK314" s="156"/>
      <c r="HL314" s="156"/>
      <c r="HM314" s="156"/>
      <c r="HN314" s="156"/>
      <c r="HO314" s="156"/>
      <c r="HP314" s="156"/>
      <c r="HQ314" s="156"/>
      <c r="HR314" s="156"/>
      <c r="HS314" s="156"/>
      <c r="HT314" s="156"/>
      <c r="HU314" s="156"/>
      <c r="HV314" s="156"/>
      <c r="HW314" s="156"/>
      <c r="HX314" s="156"/>
      <c r="HY314" s="156"/>
      <c r="HZ314" s="156"/>
      <c r="IA314" s="156"/>
      <c r="IB314" s="156"/>
      <c r="IC314" s="156"/>
      <c r="ID314" s="156"/>
      <c r="IE314" s="156"/>
      <c r="IF314" s="156"/>
      <c r="IG314" s="156"/>
      <c r="IH314" s="156"/>
      <c r="II314" s="156"/>
      <c r="IJ314" s="156"/>
      <c r="IK314" s="156"/>
      <c r="IL314" s="156"/>
      <c r="IM314" s="156"/>
      <c r="IN314" s="156"/>
      <c r="IO314" s="156"/>
      <c r="IP314" s="156"/>
      <c r="IQ314" s="156"/>
      <c r="IR314" s="156"/>
      <c r="IS314" s="156"/>
      <c r="IT314" s="156"/>
      <c r="IU314" s="156"/>
      <c r="IV314" s="156"/>
      <c r="IW314" s="156"/>
      <c r="IX314" s="156"/>
      <c r="IY314" s="156"/>
      <c r="IZ314" s="156"/>
      <c r="JA314" s="156"/>
      <c r="JB314" s="156"/>
      <c r="JC314" s="156"/>
      <c r="JD314" s="156"/>
      <c r="JE314" s="156"/>
      <c r="JF314" s="156"/>
      <c r="JG314" s="156"/>
      <c r="JH314" s="156"/>
      <c r="JI314" s="156"/>
      <c r="JJ314" s="156"/>
      <c r="JK314" s="156"/>
      <c r="JL314" s="156"/>
      <c r="JM314" s="156"/>
      <c r="JN314" s="156"/>
      <c r="JO314" s="156"/>
      <c r="JP314" s="156"/>
      <c r="JQ314" s="156"/>
      <c r="JR314" s="156"/>
      <c r="JS314" s="156"/>
      <c r="JT314" s="156"/>
      <c r="JU314" s="156"/>
      <c r="JV314" s="156"/>
      <c r="JW314" s="156"/>
      <c r="JX314" s="156"/>
      <c r="JY314" s="156"/>
      <c r="JZ314" s="156"/>
      <c r="KA314" s="156"/>
      <c r="KB314" s="156"/>
      <c r="KC314" s="156"/>
      <c r="KD314" s="156"/>
      <c r="KE314" s="156"/>
      <c r="KF314" s="156"/>
      <c r="KG314" s="156"/>
      <c r="KH314" s="156"/>
      <c r="KI314" s="156"/>
      <c r="KJ314" s="156"/>
      <c r="KK314" s="156"/>
      <c r="KL314" s="156"/>
      <c r="KM314" s="156"/>
      <c r="KN314" s="156"/>
      <c r="KO314" s="156"/>
      <c r="KP314" s="156"/>
      <c r="KQ314" s="156"/>
      <c r="KR314" s="156"/>
      <c r="KS314" s="156"/>
      <c r="KT314" s="156"/>
      <c r="KU314" s="156"/>
      <c r="KV314" s="156"/>
      <c r="KW314" s="156"/>
      <c r="KX314" s="156"/>
      <c r="KY314" s="156"/>
      <c r="KZ314" s="156"/>
      <c r="LA314" s="156"/>
      <c r="LB314" s="156"/>
      <c r="LC314" s="156"/>
      <c r="LD314" s="156"/>
      <c r="LE314" s="156"/>
      <c r="LF314" s="156"/>
      <c r="LG314" s="156"/>
      <c r="LH314" s="156"/>
      <c r="LI314" s="156"/>
      <c r="LJ314" s="156"/>
      <c r="LK314" s="156"/>
      <c r="LL314" s="156"/>
      <c r="LM314" s="156"/>
      <c r="LN314" s="156"/>
      <c r="LO314" s="156"/>
      <c r="LP314" s="156"/>
      <c r="LQ314" s="156"/>
      <c r="LR314" s="156"/>
      <c r="LS314" s="156"/>
      <c r="LT314" s="156"/>
      <c r="LU314" s="156"/>
      <c r="LV314" s="156"/>
      <c r="LW314" s="156"/>
      <c r="LX314" s="156"/>
      <c r="LY314" s="156"/>
      <c r="LZ314" s="156"/>
      <c r="MA314" s="156"/>
      <c r="MB314" s="156"/>
      <c r="MC314" s="156"/>
      <c r="MD314" s="156"/>
      <c r="ME314" s="156"/>
      <c r="MF314" s="156"/>
      <c r="MG314" s="156"/>
      <c r="MH314" s="156"/>
      <c r="MI314" s="156"/>
      <c r="MJ314" s="156"/>
      <c r="MK314" s="156"/>
      <c r="ML314" s="156"/>
      <c r="MM314" s="156"/>
      <c r="MN314" s="156"/>
      <c r="MO314" s="156"/>
      <c r="MP314" s="156"/>
      <c r="MQ314" s="156"/>
      <c r="MR314" s="156"/>
      <c r="MS314" s="156"/>
      <c r="MT314" s="156"/>
      <c r="MU314" s="156"/>
      <c r="MV314" s="156"/>
      <c r="MW314" s="156"/>
      <c r="MX314" s="156"/>
      <c r="MY314" s="156"/>
      <c r="MZ314" s="156"/>
      <c r="NA314" s="156"/>
      <c r="NB314" s="156"/>
      <c r="NC314" s="156"/>
      <c r="ND314" s="156"/>
      <c r="NE314" s="156"/>
      <c r="NF314" s="156"/>
      <c r="NG314" s="156"/>
      <c r="NH314" s="156"/>
      <c r="NI314" s="156"/>
      <c r="NJ314" s="156"/>
      <c r="NK314" s="156"/>
      <c r="NL314" s="156"/>
      <c r="NM314" s="156"/>
      <c r="NN314" s="156"/>
      <c r="NO314" s="156"/>
      <c r="NP314" s="156"/>
      <c r="NQ314" s="156"/>
      <c r="NR314" s="156"/>
      <c r="NS314" s="156"/>
      <c r="NT314" s="156"/>
      <c r="NU314" s="156"/>
      <c r="NV314" s="156"/>
      <c r="NW314" s="156"/>
      <c r="NX314" s="156"/>
      <c r="NY314" s="156"/>
      <c r="NZ314" s="156"/>
      <c r="OA314" s="156"/>
      <c r="OB314" s="156"/>
      <c r="OC314" s="156"/>
      <c r="OD314" s="156"/>
      <c r="OE314" s="156"/>
      <c r="OF314" s="156"/>
      <c r="OG314" s="156"/>
      <c r="OH314" s="156"/>
      <c r="OI314" s="156"/>
      <c r="OJ314" s="156"/>
      <c r="OK314" s="156"/>
      <c r="OL314" s="156"/>
      <c r="OM314" s="156"/>
      <c r="ON314" s="156"/>
      <c r="OO314" s="156"/>
      <c r="OP314" s="156"/>
      <c r="OQ314" s="156"/>
      <c r="OR314" s="156"/>
      <c r="OS314" s="156"/>
      <c r="OT314" s="156"/>
      <c r="OU314" s="156"/>
      <c r="OV314" s="156"/>
      <c r="OW314" s="156"/>
      <c r="OX314" s="156"/>
      <c r="OY314" s="156"/>
      <c r="OZ314" s="156"/>
      <c r="PA314" s="156"/>
      <c r="PB314" s="156"/>
      <c r="PC314" s="156"/>
      <c r="PD314" s="156"/>
      <c r="PE314" s="156"/>
      <c r="PF314" s="156"/>
      <c r="PG314" s="156"/>
      <c r="PH314" s="156"/>
      <c r="PI314" s="156"/>
      <c r="PJ314" s="156"/>
      <c r="PK314" s="156"/>
      <c r="PL314" s="156"/>
      <c r="PM314" s="156"/>
      <c r="PN314" s="156"/>
      <c r="PO314" s="156"/>
      <c r="PP314" s="156"/>
      <c r="PQ314" s="156"/>
      <c r="PR314" s="156"/>
      <c r="PS314" s="156"/>
      <c r="PT314" s="156"/>
      <c r="PU314" s="156"/>
      <c r="PV314" s="156"/>
      <c r="PW314" s="156"/>
      <c r="PX314" s="156"/>
      <c r="PY314" s="156"/>
      <c r="PZ314" s="156"/>
      <c r="QA314" s="156"/>
      <c r="QB314" s="156"/>
      <c r="QC314" s="156"/>
      <c r="QD314" s="156"/>
      <c r="QE314" s="156"/>
      <c r="QF314" s="156"/>
      <c r="QG314" s="156"/>
      <c r="QH314" s="156"/>
      <c r="QI314" s="156"/>
      <c r="QJ314" s="156"/>
      <c r="QK314" s="156"/>
      <c r="QL314" s="156"/>
      <c r="QM314" s="156"/>
      <c r="QN314" s="156"/>
      <c r="QO314" s="156"/>
      <c r="QP314" s="156"/>
      <c r="QQ314" s="156"/>
      <c r="QR314" s="156"/>
      <c r="QS314" s="156"/>
      <c r="QT314" s="156"/>
      <c r="QU314" s="156"/>
      <c r="QV314" s="156"/>
      <c r="QW314" s="156"/>
      <c r="QX314" s="156"/>
      <c r="QY314" s="156"/>
      <c r="QZ314" s="156"/>
      <c r="RA314" s="156"/>
      <c r="RB314" s="156"/>
      <c r="RC314" s="156"/>
      <c r="RD314" s="156"/>
      <c r="RE314" s="156"/>
      <c r="RF314" s="156"/>
      <c r="RG314" s="156"/>
      <c r="RH314" s="156"/>
      <c r="RI314" s="156"/>
      <c r="RJ314" s="156"/>
      <c r="RK314" s="156"/>
      <c r="RL314" s="156"/>
      <c r="RM314" s="156"/>
      <c r="RN314" s="156"/>
      <c r="RO314" s="156"/>
      <c r="RP314" s="156"/>
      <c r="RQ314" s="156"/>
      <c r="RR314" s="156"/>
      <c r="RS314" s="156"/>
      <c r="RT314" s="156"/>
      <c r="RU314" s="156"/>
      <c r="RV314" s="156"/>
      <c r="RW314" s="156"/>
      <c r="RX314" s="156"/>
      <c r="RY314" s="156"/>
      <c r="RZ314" s="156"/>
      <c r="SA314" s="156"/>
      <c r="SB314" s="156"/>
      <c r="SC314" s="156"/>
      <c r="SD314" s="156"/>
      <c r="SE314" s="156"/>
      <c r="SF314" s="156"/>
      <c r="SG314" s="156"/>
      <c r="SH314" s="156"/>
      <c r="SI314" s="156"/>
      <c r="SJ314" s="156"/>
      <c r="SK314" s="156"/>
      <c r="SL314" s="156"/>
      <c r="SM314" s="156"/>
      <c r="SN314" s="156"/>
      <c r="SO314" s="156"/>
      <c r="SP314" s="156"/>
      <c r="SQ314" s="156"/>
      <c r="SR314" s="156"/>
      <c r="SS314" s="156"/>
      <c r="ST314" s="156"/>
      <c r="SU314" s="156"/>
      <c r="SV314" s="156"/>
      <c r="SW314" s="156"/>
      <c r="SX314" s="156"/>
      <c r="SY314" s="156"/>
      <c r="SZ314" s="156"/>
      <c r="TA314" s="156"/>
      <c r="TB314" s="156"/>
      <c r="TC314" s="156"/>
      <c r="TD314" s="156"/>
      <c r="TE314" s="156"/>
      <c r="TF314" s="156"/>
      <c r="TG314" s="156"/>
      <c r="TH314" s="156"/>
      <c r="TI314" s="156"/>
      <c r="TJ314" s="156"/>
      <c r="TK314" s="156"/>
      <c r="TL314" s="156"/>
      <c r="TM314" s="156"/>
      <c r="TN314" s="156"/>
      <c r="TO314" s="156"/>
      <c r="TP314" s="156"/>
      <c r="TQ314" s="156"/>
      <c r="TR314" s="156"/>
      <c r="TS314" s="156"/>
      <c r="TT314" s="156"/>
      <c r="TU314" s="156"/>
      <c r="TV314" s="156"/>
      <c r="TW314" s="156"/>
      <c r="TX314" s="156"/>
      <c r="TY314" s="156"/>
      <c r="TZ314" s="156"/>
      <c r="UA314" s="156"/>
      <c r="UB314" s="156"/>
      <c r="UC314" s="156"/>
      <c r="UD314" s="156"/>
      <c r="UE314" s="156"/>
      <c r="UF314" s="156"/>
      <c r="UG314" s="156"/>
      <c r="UH314" s="156"/>
      <c r="UI314" s="156"/>
      <c r="UJ314" s="156"/>
      <c r="UK314" s="156"/>
      <c r="UL314" s="156"/>
      <c r="UM314" s="156"/>
      <c r="UN314" s="156"/>
      <c r="UO314" s="156"/>
      <c r="UP314" s="156"/>
      <c r="UQ314" s="156"/>
      <c r="UR314" s="156"/>
      <c r="US314" s="156"/>
      <c r="UT314" s="156"/>
      <c r="UU314" s="156"/>
      <c r="UV314" s="156"/>
      <c r="UW314" s="156"/>
      <c r="UX314" s="156"/>
      <c r="UY314" s="156"/>
      <c r="UZ314" s="156"/>
      <c r="VA314" s="156"/>
      <c r="VB314" s="156"/>
      <c r="VC314" s="156"/>
      <c r="VD314" s="156"/>
      <c r="VE314" s="156"/>
      <c r="VF314" s="156"/>
      <c r="VG314" s="156"/>
      <c r="VH314" s="156"/>
      <c r="VI314" s="156"/>
      <c r="VJ314" s="156"/>
      <c r="VK314" s="156"/>
      <c r="VL314" s="156"/>
      <c r="VM314" s="156"/>
      <c r="VN314" s="156"/>
      <c r="VO314" s="156"/>
      <c r="VP314" s="156"/>
      <c r="VQ314" s="156"/>
      <c r="VR314" s="156"/>
      <c r="VS314" s="156"/>
      <c r="VT314" s="156"/>
      <c r="VU314" s="156"/>
      <c r="VV314" s="156"/>
      <c r="VW314" s="156"/>
      <c r="VX314" s="156"/>
      <c r="VY314" s="156"/>
      <c r="VZ314" s="156"/>
      <c r="WA314" s="156"/>
      <c r="WB314" s="156"/>
      <c r="WC314" s="156"/>
      <c r="WD314" s="156"/>
      <c r="WE314" s="156"/>
      <c r="WF314" s="156"/>
      <c r="WG314" s="156"/>
      <c r="WH314" s="156"/>
      <c r="WI314" s="156"/>
      <c r="WJ314" s="156"/>
      <c r="WK314" s="156"/>
      <c r="WL314" s="156"/>
      <c r="WM314" s="156"/>
      <c r="WN314" s="156"/>
      <c r="WO314" s="156"/>
      <c r="WP314" s="156"/>
      <c r="WQ314" s="156"/>
      <c r="WR314" s="156"/>
      <c r="WS314" s="156"/>
      <c r="WT314" s="156"/>
      <c r="WU314" s="156"/>
      <c r="WV314" s="156"/>
      <c r="WW314" s="156"/>
      <c r="WX314" s="156"/>
      <c r="WY314" s="156"/>
      <c r="WZ314" s="156"/>
      <c r="XA314" s="156"/>
      <c r="XB314" s="156"/>
      <c r="XC314" s="156"/>
      <c r="XD314" s="156"/>
      <c r="XE314" s="156"/>
      <c r="XF314" s="156"/>
      <c r="XG314" s="156"/>
      <c r="XH314" s="156"/>
      <c r="XI314" s="156"/>
      <c r="XJ314" s="156"/>
      <c r="XK314" s="156"/>
      <c r="XL314" s="156"/>
      <c r="XM314" s="156"/>
      <c r="XN314" s="156"/>
      <c r="XO314" s="156"/>
      <c r="XP314" s="156"/>
      <c r="XQ314" s="156"/>
      <c r="XR314" s="156"/>
      <c r="XS314" s="156"/>
      <c r="XT314" s="156"/>
      <c r="XU314" s="156"/>
      <c r="XV314" s="156"/>
      <c r="XW314" s="156"/>
      <c r="XX314" s="156"/>
      <c r="XY314" s="156"/>
      <c r="XZ314" s="156"/>
      <c r="YA314" s="156"/>
      <c r="YB314" s="156"/>
      <c r="YC314" s="156"/>
      <c r="YD314" s="156"/>
      <c r="YE314" s="156"/>
      <c r="YF314" s="156"/>
      <c r="YG314" s="156"/>
      <c r="YH314" s="156"/>
      <c r="YI314" s="156"/>
      <c r="YJ314" s="156"/>
      <c r="YK314" s="156"/>
      <c r="YL314" s="156"/>
      <c r="YM314" s="156"/>
      <c r="YN314" s="156"/>
      <c r="YO314" s="156"/>
      <c r="YP314" s="156"/>
      <c r="YQ314" s="156"/>
      <c r="YR314" s="156"/>
      <c r="YS314" s="156"/>
      <c r="YT314" s="156"/>
      <c r="YU314" s="156"/>
      <c r="YV314" s="156"/>
      <c r="YW314" s="156"/>
      <c r="YX314" s="156"/>
      <c r="YY314" s="156"/>
      <c r="YZ314" s="156"/>
      <c r="ZA314" s="156"/>
      <c r="ZB314" s="156"/>
      <c r="ZC314" s="156"/>
      <c r="ZD314" s="156"/>
      <c r="ZE314" s="156"/>
      <c r="ZF314" s="156"/>
      <c r="ZG314" s="156"/>
      <c r="ZH314" s="156"/>
      <c r="ZI314" s="156"/>
      <c r="ZJ314" s="156"/>
      <c r="ZK314" s="156"/>
      <c r="ZL314" s="156"/>
      <c r="ZM314" s="156"/>
      <c r="ZN314" s="156"/>
      <c r="ZO314" s="156"/>
      <c r="ZP314" s="156"/>
      <c r="ZQ314" s="156"/>
      <c r="ZR314" s="156"/>
      <c r="ZS314" s="156"/>
      <c r="ZT314" s="156"/>
      <c r="ZU314" s="156"/>
      <c r="ZV314" s="156"/>
      <c r="ZW314" s="156"/>
      <c r="ZX314" s="156"/>
      <c r="ZY314" s="156"/>
      <c r="ZZ314" s="156"/>
      <c r="AAA314" s="156"/>
      <c r="AAB314" s="156"/>
      <c r="AAC314" s="156"/>
      <c r="AAD314" s="156"/>
      <c r="AAE314" s="156"/>
      <c r="AAF314" s="156"/>
      <c r="AAG314" s="156"/>
      <c r="AAH314" s="156"/>
      <c r="AAI314" s="156"/>
      <c r="AAJ314" s="156"/>
      <c r="AAK314" s="156"/>
      <c r="AAL314" s="156"/>
      <c r="AAM314" s="156"/>
      <c r="AAN314" s="156"/>
      <c r="AAO314" s="156"/>
      <c r="AAP314" s="156"/>
      <c r="AAQ314" s="156"/>
      <c r="AAR314" s="156"/>
      <c r="AAS314" s="156"/>
      <c r="AAT314" s="156"/>
      <c r="AAU314" s="156"/>
      <c r="AAV314" s="156"/>
      <c r="AAW314" s="156"/>
      <c r="AAX314" s="156"/>
      <c r="AAY314" s="156"/>
      <c r="AAZ314" s="156"/>
      <c r="ABA314" s="156"/>
      <c r="ABB314" s="156"/>
      <c r="ABC314" s="156"/>
      <c r="ABD314" s="156"/>
      <c r="ABE314" s="156"/>
      <c r="ABF314" s="156"/>
      <c r="ABG314" s="156"/>
      <c r="ABH314" s="156"/>
      <c r="ABI314" s="156"/>
      <c r="ABJ314" s="156"/>
      <c r="ABK314" s="156"/>
      <c r="ABL314" s="156"/>
      <c r="ABM314" s="156"/>
      <c r="ABN314" s="156"/>
      <c r="ABO314" s="156"/>
      <c r="ABP314" s="156"/>
      <c r="ABQ314" s="156"/>
      <c r="ABR314" s="156"/>
      <c r="ABS314" s="156"/>
      <c r="ABT314" s="156"/>
      <c r="ABU314" s="156"/>
      <c r="ABV314" s="156"/>
      <c r="ABW314" s="156"/>
      <c r="ABX314" s="156"/>
      <c r="ABY314" s="156"/>
      <c r="ABZ314" s="156"/>
      <c r="ACA314" s="156"/>
      <c r="ACB314" s="156"/>
      <c r="ACC314" s="156"/>
      <c r="ACD314" s="156"/>
      <c r="ACE314" s="156"/>
      <c r="ACF314" s="156"/>
      <c r="ACG314" s="156"/>
      <c r="ACH314" s="156"/>
      <c r="ACI314" s="156"/>
      <c r="ACJ314" s="156"/>
      <c r="ACK314" s="156"/>
      <c r="ACL314" s="156"/>
      <c r="ACM314" s="156"/>
      <c r="ACN314" s="156"/>
      <c r="ACO314" s="156"/>
      <c r="ACP314" s="156"/>
      <c r="ACQ314" s="156"/>
      <c r="ACR314" s="156"/>
      <c r="ACS314" s="156"/>
      <c r="ACT314" s="156"/>
      <c r="ACU314" s="156"/>
      <c r="ACV314" s="156"/>
      <c r="ACW314" s="156"/>
      <c r="ACX314" s="156"/>
      <c r="ACY314" s="156"/>
      <c r="ACZ314" s="156"/>
      <c r="ADA314" s="156"/>
      <c r="ADB314" s="156"/>
      <c r="ADC314" s="156"/>
      <c r="ADD314" s="156"/>
      <c r="ADE314" s="156"/>
      <c r="ADF314" s="156"/>
      <c r="ADG314" s="156"/>
      <c r="ADH314" s="156"/>
      <c r="ADI314" s="156"/>
      <c r="ADJ314" s="156"/>
      <c r="ADK314" s="156"/>
      <c r="ADL314" s="156"/>
      <c r="ADM314" s="156"/>
      <c r="ADN314" s="156"/>
      <c r="ADO314" s="156"/>
      <c r="ADP314" s="156"/>
      <c r="ADQ314" s="156"/>
      <c r="ADR314" s="156"/>
      <c r="ADS314" s="156"/>
      <c r="ADT314" s="156"/>
      <c r="ADU314" s="156"/>
      <c r="ADV314" s="156"/>
      <c r="ADW314" s="156"/>
      <c r="ADX314" s="156"/>
      <c r="ADY314" s="156"/>
      <c r="ADZ314" s="156"/>
      <c r="AEA314" s="156"/>
      <c r="AEB314" s="156"/>
      <c r="AEC314" s="156"/>
      <c r="AED314" s="156"/>
      <c r="AEE314" s="156"/>
      <c r="AEF314" s="156"/>
      <c r="AEG314" s="156"/>
      <c r="AEH314" s="156"/>
      <c r="AEI314" s="156"/>
      <c r="AEJ314" s="156"/>
      <c r="AEK314" s="156"/>
      <c r="AEL314" s="156"/>
      <c r="AEM314" s="156"/>
      <c r="AEN314" s="156"/>
      <c r="AEO314" s="156"/>
      <c r="AEP314" s="156"/>
      <c r="AEQ314" s="156"/>
      <c r="AER314" s="156"/>
      <c r="AES314" s="156"/>
      <c r="AET314" s="156"/>
      <c r="AEU314" s="156"/>
      <c r="AEV314" s="156"/>
      <c r="AEW314" s="156"/>
      <c r="AEX314" s="156"/>
      <c r="AEY314" s="156"/>
      <c r="AEZ314" s="156"/>
      <c r="AFA314" s="156"/>
      <c r="AFB314" s="156"/>
      <c r="AFC314" s="156"/>
      <c r="AFD314" s="156"/>
      <c r="AFE314" s="156"/>
      <c r="AFF314" s="156"/>
      <c r="AFG314" s="156"/>
      <c r="AFH314" s="156"/>
      <c r="AFI314" s="156"/>
      <c r="AFJ314" s="156"/>
      <c r="AFK314" s="156"/>
      <c r="AFL314" s="156"/>
      <c r="AFM314" s="156"/>
      <c r="AFN314" s="156"/>
      <c r="AFO314" s="156"/>
      <c r="AFP314" s="156"/>
      <c r="AFQ314" s="156"/>
      <c r="AFR314" s="156"/>
      <c r="AFS314" s="156"/>
      <c r="AFT314" s="156"/>
      <c r="AFU314" s="156"/>
      <c r="AFV314" s="156"/>
      <c r="AFW314" s="156"/>
      <c r="AFX314" s="156"/>
      <c r="AFY314" s="156"/>
      <c r="AFZ314" s="156"/>
      <c r="AGA314" s="156"/>
      <c r="AGB314" s="156"/>
      <c r="AGC314" s="156"/>
      <c r="AGD314" s="156"/>
      <c r="AGE314" s="156"/>
      <c r="AGF314" s="156"/>
      <c r="AGG314" s="156"/>
      <c r="AGH314" s="156"/>
      <c r="AGI314" s="156"/>
      <c r="AGJ314" s="156"/>
      <c r="AGK314" s="156"/>
      <c r="AGL314" s="156"/>
      <c r="AGM314" s="156"/>
      <c r="AGN314" s="156"/>
      <c r="AGO314" s="156"/>
      <c r="AGP314" s="156"/>
      <c r="AGQ314" s="156"/>
      <c r="AGR314" s="156"/>
      <c r="AGS314" s="156"/>
      <c r="AGT314" s="156"/>
      <c r="AGU314" s="156"/>
      <c r="AGV314" s="156"/>
      <c r="AGW314" s="156"/>
      <c r="AGX314" s="156"/>
      <c r="AGY314" s="156"/>
      <c r="AGZ314" s="156"/>
      <c r="AHA314" s="156"/>
      <c r="AHB314" s="156"/>
      <c r="AHC314" s="156"/>
      <c r="AHD314" s="156"/>
      <c r="AHE314" s="156"/>
      <c r="AHF314" s="156"/>
      <c r="AHG314" s="156"/>
      <c r="AHH314" s="156"/>
      <c r="AHI314" s="156"/>
      <c r="AHJ314" s="156"/>
      <c r="AHK314" s="156"/>
      <c r="AHL314" s="156"/>
      <c r="AHM314" s="156"/>
      <c r="AHN314" s="156"/>
      <c r="AHO314" s="156"/>
      <c r="AHP314" s="156"/>
      <c r="AHQ314" s="156"/>
      <c r="AHR314" s="156"/>
      <c r="AHS314" s="156"/>
      <c r="AHT314" s="156"/>
      <c r="AHU314" s="156"/>
      <c r="AHV314" s="156"/>
      <c r="AHW314" s="156"/>
      <c r="AHX314" s="156"/>
      <c r="AHY314" s="156"/>
      <c r="AHZ314" s="156"/>
      <c r="AIA314" s="156"/>
      <c r="AIB314" s="156"/>
      <c r="AIC314" s="156"/>
      <c r="AID314" s="156"/>
      <c r="AIE314" s="156"/>
      <c r="AIF314" s="156"/>
      <c r="AIG314" s="156"/>
      <c r="AIH314" s="156"/>
      <c r="AII314" s="156"/>
      <c r="AIJ314" s="156"/>
      <c r="AIK314" s="156"/>
      <c r="AIL314" s="156"/>
      <c r="AIM314" s="156"/>
      <c r="AIN314" s="156"/>
      <c r="AIO314" s="156"/>
      <c r="AIP314" s="156"/>
      <c r="AIQ314" s="156"/>
      <c r="AIR314" s="156"/>
      <c r="AIS314" s="156"/>
      <c r="AIT314" s="156"/>
      <c r="AIU314" s="156"/>
      <c r="AIV314" s="156"/>
      <c r="AIW314" s="156"/>
      <c r="AIX314" s="156"/>
      <c r="AIY314" s="156"/>
      <c r="AIZ314" s="156"/>
      <c r="AJA314" s="156"/>
      <c r="AJB314" s="156"/>
      <c r="AJC314" s="156"/>
      <c r="AJD314" s="156"/>
      <c r="AJE314" s="156"/>
      <c r="AJF314" s="156"/>
      <c r="AJG314" s="156"/>
      <c r="AJH314" s="156"/>
      <c r="AJI314" s="156"/>
      <c r="AJJ314" s="156"/>
      <c r="AJK314" s="156"/>
      <c r="AJL314" s="156"/>
      <c r="AJM314" s="156"/>
      <c r="AJN314" s="156"/>
      <c r="AJO314" s="156"/>
      <c r="AJP314" s="156"/>
      <c r="AJQ314" s="156"/>
      <c r="AJR314" s="156"/>
      <c r="AJS314" s="156"/>
      <c r="AJT314" s="156"/>
      <c r="AJU314" s="156"/>
      <c r="AJV314" s="156"/>
      <c r="AJW314" s="156"/>
      <c r="AJX314" s="156"/>
      <c r="AJY314" s="156"/>
      <c r="AJZ314" s="156"/>
      <c r="AKA314" s="156"/>
      <c r="AKB314" s="156"/>
      <c r="AKC314" s="156"/>
      <c r="AKD314" s="156"/>
      <c r="AKE314" s="156"/>
      <c r="AKF314" s="156"/>
      <c r="AKG314" s="156"/>
      <c r="AKH314" s="156"/>
      <c r="AKI314" s="156"/>
      <c r="AKJ314" s="156"/>
      <c r="AKK314" s="156"/>
      <c r="AKL314" s="156"/>
      <c r="AKM314" s="156"/>
      <c r="AKN314" s="156"/>
      <c r="AKO314" s="156"/>
      <c r="AKP314" s="156"/>
      <c r="AKQ314" s="156"/>
      <c r="AKR314" s="156"/>
      <c r="AKS314" s="156"/>
      <c r="AKT314" s="156"/>
      <c r="AKU314" s="156"/>
      <c r="AKV314" s="156"/>
      <c r="AKW314" s="156"/>
      <c r="AKX314" s="156"/>
      <c r="AKY314" s="156"/>
      <c r="AKZ314" s="156"/>
      <c r="ALA314" s="156"/>
      <c r="ALB314" s="156"/>
      <c r="ALC314" s="156"/>
      <c r="ALD314" s="156"/>
      <c r="ALE314" s="156"/>
      <c r="ALF314" s="156"/>
      <c r="ALG314" s="156"/>
      <c r="ALH314" s="156"/>
      <c r="ALI314" s="156"/>
      <c r="ALJ314" s="156"/>
      <c r="ALK314" s="156"/>
      <c r="ALL314" s="156"/>
      <c r="ALM314" s="156"/>
      <c r="ALN314" s="156"/>
      <c r="ALO314" s="156"/>
      <c r="ALP314" s="156"/>
      <c r="ALQ314" s="156"/>
      <c r="ALR314" s="156"/>
      <c r="ALS314" s="156"/>
      <c r="ALT314" s="156"/>
      <c r="ALU314" s="156"/>
      <c r="ALV314" s="156"/>
      <c r="ALW314" s="156"/>
      <c r="ALX314" s="156"/>
      <c r="ALY314" s="156"/>
      <c r="ALZ314" s="156"/>
      <c r="AMA314" s="156"/>
      <c r="AMB314" s="156"/>
      <c r="AMC314" s="156"/>
      <c r="AMD314" s="156"/>
      <c r="AME314" s="156"/>
      <c r="AMF314" s="156"/>
      <c r="AMG314" s="156"/>
      <c r="AMH314" s="156"/>
      <c r="AMI314" s="156"/>
      <c r="AMJ314" s="156"/>
      <c r="AMK314" s="156"/>
      <c r="AML314" s="156"/>
      <c r="AMM314" s="156"/>
      <c r="AMN314" s="156"/>
      <c r="AMO314" s="156"/>
      <c r="AMP314" s="156"/>
      <c r="AMQ314" s="156"/>
      <c r="AMR314" s="156"/>
      <c r="AMS314" s="156"/>
      <c r="AMT314" s="156"/>
      <c r="AMU314" s="156"/>
      <c r="AMV314" s="156"/>
      <c r="AMW314" s="156"/>
      <c r="AMX314" s="156"/>
      <c r="AMY314" s="156"/>
      <c r="AMZ314" s="156"/>
      <c r="ANA314" s="156"/>
      <c r="ANB314" s="156"/>
      <c r="ANC314" s="156"/>
      <c r="AND314" s="156"/>
      <c r="ANE314" s="156"/>
      <c r="ANF314" s="156"/>
      <c r="ANG314" s="156"/>
      <c r="ANH314" s="156"/>
      <c r="ANI314" s="156"/>
      <c r="ANJ314" s="156"/>
      <c r="ANK314" s="156"/>
      <c r="ANL314" s="156"/>
      <c r="ANM314" s="156"/>
      <c r="ANN314" s="156"/>
      <c r="ANO314" s="156"/>
      <c r="ANP314" s="156"/>
      <c r="ANQ314" s="156"/>
      <c r="ANR314" s="156"/>
      <c r="ANS314" s="156"/>
      <c r="ANT314" s="156"/>
      <c r="ANU314" s="156"/>
      <c r="ANV314" s="156"/>
      <c r="ANW314" s="156"/>
      <c r="ANX314" s="156"/>
      <c r="ANY314" s="156"/>
      <c r="ANZ314" s="156"/>
      <c r="AOA314" s="156"/>
      <c r="AOB314" s="156"/>
      <c r="AOC314" s="156"/>
      <c r="AOD314" s="156"/>
      <c r="AOE314" s="156"/>
      <c r="AOF314" s="156"/>
      <c r="AOG314" s="156"/>
      <c r="AOH314" s="156"/>
      <c r="AOI314" s="156"/>
      <c r="AOJ314" s="156"/>
      <c r="AOK314" s="156"/>
      <c r="AOL314" s="156"/>
      <c r="AOM314" s="156"/>
      <c r="AON314" s="156"/>
      <c r="AOO314" s="156"/>
      <c r="AOP314" s="156"/>
      <c r="AOQ314" s="156"/>
      <c r="AOR314" s="156"/>
      <c r="AOS314" s="156"/>
      <c r="AOT314" s="156"/>
      <c r="AOU314" s="156"/>
      <c r="AOV314" s="156"/>
      <c r="AOW314" s="156"/>
      <c r="AOX314" s="156"/>
      <c r="AOY314" s="156"/>
      <c r="AOZ314" s="156"/>
      <c r="APA314" s="156"/>
      <c r="APB314" s="156"/>
      <c r="APC314" s="156"/>
      <c r="APD314" s="156"/>
      <c r="APE314" s="156"/>
      <c r="APF314" s="156"/>
      <c r="APG314" s="156"/>
      <c r="APH314" s="156"/>
      <c r="API314" s="156"/>
      <c r="APJ314" s="156"/>
      <c r="APK314" s="156"/>
      <c r="APL314" s="156"/>
      <c r="APM314" s="156"/>
      <c r="APN314" s="156"/>
      <c r="APO314" s="156"/>
      <c r="APP314" s="156"/>
      <c r="APQ314" s="156"/>
      <c r="APR314" s="156"/>
      <c r="APS314" s="156"/>
      <c r="APT314" s="156"/>
      <c r="APU314" s="156"/>
      <c r="APV314" s="156"/>
      <c r="APW314" s="156"/>
      <c r="APX314" s="156"/>
      <c r="APY314" s="156"/>
      <c r="APZ314" s="156"/>
      <c r="AQA314" s="156"/>
      <c r="AQB314" s="156"/>
      <c r="AQC314" s="156"/>
      <c r="AQD314" s="156"/>
      <c r="AQE314" s="156"/>
      <c r="AQF314" s="156"/>
      <c r="AQG314" s="156"/>
      <c r="AQH314" s="156"/>
      <c r="AQI314" s="156"/>
      <c r="AQJ314" s="156"/>
      <c r="AQK314" s="156"/>
      <c r="AQL314" s="156"/>
      <c r="AQM314" s="156"/>
      <c r="AQN314" s="156"/>
      <c r="AQO314" s="156"/>
      <c r="AQP314" s="156"/>
      <c r="AQQ314" s="156"/>
      <c r="AQR314" s="156"/>
      <c r="AQS314" s="156"/>
      <c r="AQT314" s="156"/>
      <c r="AQU314" s="156"/>
      <c r="AQV314" s="156"/>
      <c r="AQW314" s="156"/>
      <c r="AQX314" s="156"/>
      <c r="AQY314" s="156"/>
      <c r="AQZ314" s="156"/>
      <c r="ARA314" s="156"/>
      <c r="ARB314" s="156"/>
      <c r="ARC314" s="156"/>
      <c r="ARD314" s="156"/>
      <c r="ARE314" s="156"/>
      <c r="ARF314" s="156"/>
      <c r="ARG314" s="156"/>
      <c r="ARH314" s="156"/>
      <c r="ARI314" s="156"/>
      <c r="ARJ314" s="156"/>
      <c r="ARK314" s="156"/>
      <c r="ARL314" s="156"/>
      <c r="ARM314" s="156"/>
      <c r="ARN314" s="156"/>
      <c r="ARO314" s="156"/>
      <c r="ARP314" s="156"/>
      <c r="ARQ314" s="156"/>
      <c r="ARR314" s="156"/>
      <c r="ARS314" s="156"/>
      <c r="ART314" s="156"/>
      <c r="ARU314" s="156"/>
      <c r="ARV314" s="156"/>
      <c r="ARW314" s="156"/>
      <c r="ARX314" s="156"/>
      <c r="ARY314" s="156"/>
      <c r="ARZ314" s="156"/>
      <c r="ASA314" s="156"/>
      <c r="ASB314" s="156"/>
      <c r="ASC314" s="156"/>
      <c r="ASD314" s="156"/>
      <c r="ASE314" s="156"/>
      <c r="ASF314" s="156"/>
      <c r="ASG314" s="156"/>
      <c r="ASH314" s="156"/>
      <c r="ASI314" s="156"/>
      <c r="ASJ314" s="156"/>
      <c r="ASK314" s="156"/>
      <c r="ASL314" s="156"/>
      <c r="ASM314" s="156"/>
      <c r="ASN314" s="156"/>
      <c r="ASO314" s="156"/>
      <c r="ASP314" s="156"/>
      <c r="ASQ314" s="156"/>
      <c r="ASR314" s="156"/>
      <c r="ASS314" s="156"/>
      <c r="AST314" s="156"/>
      <c r="ASU314" s="156"/>
      <c r="ASV314" s="156"/>
      <c r="ASW314" s="156"/>
      <c r="ASX314" s="156"/>
      <c r="ASY314" s="156"/>
      <c r="ASZ314" s="156"/>
      <c r="ATA314" s="156"/>
      <c r="ATB314" s="156"/>
      <c r="ATC314" s="156"/>
      <c r="ATD314" s="156"/>
      <c r="ATE314" s="156"/>
      <c r="ATF314" s="156"/>
      <c r="ATG314" s="156"/>
      <c r="ATH314" s="156"/>
      <c r="ATI314" s="156"/>
      <c r="ATJ314" s="156"/>
      <c r="ATK314" s="156"/>
      <c r="ATL314" s="156"/>
      <c r="ATM314" s="156"/>
      <c r="ATN314" s="156"/>
      <c r="ATO314" s="156"/>
      <c r="ATP314" s="156"/>
      <c r="ATQ314" s="156"/>
      <c r="ATR314" s="156"/>
      <c r="ATS314" s="156"/>
      <c r="ATT314" s="156"/>
      <c r="ATU314" s="156"/>
      <c r="ATV314" s="156"/>
      <c r="ATW314" s="156"/>
      <c r="ATX314" s="156"/>
      <c r="ATY314" s="156"/>
      <c r="ATZ314" s="156"/>
      <c r="AUA314" s="156"/>
      <c r="AUB314" s="156"/>
      <c r="AUC314" s="156"/>
      <c r="AUD314" s="156"/>
      <c r="AUE314" s="156"/>
      <c r="AUF314" s="156"/>
      <c r="AUG314" s="156"/>
      <c r="AUH314" s="156"/>
      <c r="AUI314" s="156"/>
      <c r="AUJ314" s="156"/>
      <c r="AUK314" s="156"/>
      <c r="AUL314" s="156"/>
      <c r="AUM314" s="156"/>
      <c r="AUN314" s="156"/>
      <c r="AUO314" s="156"/>
      <c r="AUP314" s="156"/>
      <c r="AUQ314" s="156"/>
      <c r="AUR314" s="156"/>
      <c r="AUS314" s="156"/>
      <c r="AUT314" s="156"/>
      <c r="AUU314" s="156"/>
      <c r="AUV314" s="156"/>
      <c r="AUW314" s="156"/>
      <c r="AUX314" s="156"/>
      <c r="AUY314" s="156"/>
      <c r="AUZ314" s="156"/>
      <c r="AVA314" s="156"/>
      <c r="AVB314" s="156"/>
      <c r="AVC314" s="156"/>
      <c r="AVD314" s="156"/>
      <c r="AVE314" s="156"/>
      <c r="AVF314" s="156"/>
      <c r="AVG314" s="156"/>
      <c r="AVH314" s="156"/>
      <c r="AVI314" s="156"/>
      <c r="AVJ314" s="156"/>
      <c r="AVK314" s="156"/>
      <c r="AVL314" s="156"/>
      <c r="AVM314" s="156"/>
      <c r="AVN314" s="156"/>
      <c r="AVO314" s="156"/>
      <c r="AVP314" s="156"/>
      <c r="AVQ314" s="156"/>
      <c r="AVR314" s="156"/>
      <c r="AVS314" s="156"/>
      <c r="AVT314" s="156"/>
      <c r="AVU314" s="156"/>
      <c r="AVV314" s="156"/>
      <c r="AVW314" s="156"/>
      <c r="AVX314" s="156"/>
      <c r="AVY314" s="156"/>
      <c r="AVZ314" s="156"/>
      <c r="AWA314" s="156"/>
      <c r="AWB314" s="156"/>
      <c r="AWC314" s="156"/>
      <c r="AWD314" s="156"/>
      <c r="AWE314" s="156"/>
      <c r="AWF314" s="156"/>
      <c r="AWG314" s="156"/>
      <c r="AWH314" s="156"/>
      <c r="AWI314" s="156"/>
      <c r="AWJ314" s="156"/>
      <c r="AWK314" s="156"/>
      <c r="AWL314" s="156"/>
      <c r="AWM314" s="156"/>
      <c r="AWN314" s="156"/>
      <c r="AWO314" s="156"/>
      <c r="AWP314" s="156"/>
      <c r="AWQ314" s="156"/>
      <c r="AWR314" s="156"/>
      <c r="AWS314" s="156"/>
      <c r="AWT314" s="156"/>
      <c r="AWU314" s="156"/>
      <c r="AWV314" s="156"/>
      <c r="AWW314" s="156"/>
      <c r="AWX314" s="156"/>
      <c r="AWY314" s="156"/>
      <c r="AWZ314" s="156"/>
      <c r="AXA314" s="156"/>
      <c r="AXB314" s="156"/>
      <c r="AXC314" s="156"/>
      <c r="AXD314" s="156"/>
      <c r="AXE314" s="156"/>
      <c r="AXF314" s="156"/>
      <c r="AXG314" s="156"/>
      <c r="AXH314" s="156"/>
      <c r="AXI314" s="156"/>
      <c r="AXJ314" s="156"/>
      <c r="AXK314" s="156"/>
      <c r="AXL314" s="156"/>
      <c r="AXM314" s="156"/>
      <c r="AXN314" s="156"/>
      <c r="AXO314" s="156"/>
      <c r="AXP314" s="156"/>
      <c r="AXQ314" s="156"/>
      <c r="AXR314" s="156"/>
      <c r="AXS314" s="156"/>
      <c r="AXT314" s="156"/>
      <c r="AXU314" s="156"/>
      <c r="AXV314" s="156"/>
      <c r="AXW314" s="156"/>
      <c r="AXX314" s="156"/>
      <c r="AXY314" s="156"/>
      <c r="AXZ314" s="156"/>
      <c r="AYA314" s="156"/>
      <c r="AYB314" s="156"/>
      <c r="AYC314" s="156"/>
      <c r="AYD314" s="156"/>
      <c r="AYE314" s="156"/>
      <c r="AYF314" s="156"/>
      <c r="AYG314" s="156"/>
      <c r="AYH314" s="156"/>
      <c r="AYI314" s="156"/>
      <c r="AYJ314" s="156"/>
      <c r="AYK314" s="156"/>
      <c r="AYL314" s="156"/>
      <c r="AYM314" s="156"/>
      <c r="AYN314" s="156"/>
      <c r="AYO314" s="156"/>
      <c r="AYP314" s="156"/>
      <c r="AYQ314" s="156"/>
      <c r="AYR314" s="156"/>
      <c r="AYS314" s="156"/>
      <c r="AYT314" s="156"/>
      <c r="AYU314" s="156"/>
      <c r="AYV314" s="156"/>
      <c r="AYW314" s="156"/>
      <c r="AYX314" s="156"/>
      <c r="AYY314" s="156"/>
      <c r="AYZ314" s="156"/>
      <c r="AZA314" s="156"/>
      <c r="AZB314" s="156"/>
      <c r="AZC314" s="156"/>
      <c r="AZD314" s="156"/>
      <c r="AZE314" s="156"/>
      <c r="AZF314" s="156"/>
      <c r="AZG314" s="156"/>
      <c r="AZH314" s="156"/>
      <c r="AZI314" s="156"/>
      <c r="AZJ314" s="156"/>
      <c r="AZK314" s="156"/>
      <c r="AZL314" s="156"/>
      <c r="AZM314" s="156"/>
      <c r="AZN314" s="156"/>
      <c r="AZO314" s="156"/>
      <c r="AZP314" s="156"/>
      <c r="AZQ314" s="156"/>
      <c r="AZR314" s="156"/>
      <c r="AZS314" s="156"/>
      <c r="AZT314" s="156"/>
      <c r="AZU314" s="156"/>
      <c r="AZV314" s="156"/>
      <c r="AZW314" s="156"/>
      <c r="AZX314" s="156"/>
      <c r="AZY314" s="156"/>
      <c r="AZZ314" s="156"/>
      <c r="BAA314" s="156"/>
      <c r="BAB314" s="156"/>
      <c r="BAC314" s="156"/>
      <c r="BAD314" s="156"/>
      <c r="BAE314" s="156"/>
      <c r="BAF314" s="156"/>
      <c r="BAG314" s="156"/>
      <c r="BAH314" s="156"/>
      <c r="BAI314" s="156"/>
      <c r="BAJ314" s="156"/>
      <c r="BAK314" s="156"/>
      <c r="BAL314" s="156"/>
      <c r="BAM314" s="156"/>
      <c r="BAN314" s="156"/>
      <c r="BAO314" s="156"/>
      <c r="BAP314" s="156"/>
      <c r="BAQ314" s="156"/>
      <c r="BAR314" s="156"/>
      <c r="BAS314" s="156"/>
      <c r="BAT314" s="156"/>
      <c r="BAU314" s="156"/>
      <c r="BAV314" s="156"/>
      <c r="BAW314" s="156"/>
      <c r="BAX314" s="156"/>
      <c r="BAY314" s="156"/>
      <c r="BAZ314" s="156"/>
      <c r="BBA314" s="156"/>
      <c r="BBB314" s="156"/>
      <c r="BBC314" s="156"/>
      <c r="BBD314" s="156"/>
      <c r="BBE314" s="156"/>
      <c r="BBF314" s="156"/>
      <c r="BBG314" s="156"/>
      <c r="BBH314" s="156"/>
      <c r="BBI314" s="156"/>
      <c r="BBJ314" s="156"/>
      <c r="BBK314" s="156"/>
      <c r="BBL314" s="156"/>
      <c r="BBM314" s="156"/>
      <c r="BBN314" s="156"/>
      <c r="BBO314" s="156"/>
      <c r="BBP314" s="156"/>
      <c r="BBQ314" s="156"/>
      <c r="BBR314" s="156"/>
      <c r="BBS314" s="156"/>
      <c r="BBT314" s="156"/>
      <c r="BBU314" s="156"/>
      <c r="BBV314" s="156"/>
      <c r="BBW314" s="156"/>
      <c r="BBX314" s="156"/>
      <c r="BBY314" s="156"/>
      <c r="BBZ314" s="156"/>
      <c r="BCA314" s="156"/>
      <c r="BCB314" s="156"/>
      <c r="BCC314" s="156"/>
      <c r="BCD314" s="156"/>
      <c r="BCE314" s="156"/>
      <c r="BCF314" s="156"/>
      <c r="BCG314" s="156"/>
      <c r="BCH314" s="156"/>
      <c r="BCI314" s="156"/>
      <c r="BCJ314" s="156"/>
      <c r="BCK314" s="156"/>
      <c r="BCL314" s="156"/>
      <c r="BCM314" s="156"/>
      <c r="BCN314" s="156"/>
      <c r="BCO314" s="156"/>
      <c r="BCP314" s="156"/>
      <c r="BCQ314" s="156"/>
      <c r="BCR314" s="156"/>
      <c r="BCS314" s="156"/>
      <c r="BCT314" s="156"/>
      <c r="BCU314" s="156"/>
      <c r="BCV314" s="156"/>
      <c r="BCW314" s="156"/>
      <c r="BCX314" s="156"/>
      <c r="BCY314" s="156"/>
      <c r="BCZ314" s="156"/>
      <c r="BDA314" s="156"/>
      <c r="BDB314" s="156"/>
      <c r="BDC314" s="156"/>
      <c r="BDD314" s="156"/>
      <c r="BDE314" s="156"/>
      <c r="BDF314" s="156"/>
      <c r="BDG314" s="156"/>
      <c r="BDH314" s="156"/>
      <c r="BDI314" s="156"/>
      <c r="BDJ314" s="156"/>
      <c r="BDK314" s="156"/>
      <c r="BDL314" s="156"/>
      <c r="BDM314" s="156"/>
      <c r="BDN314" s="156"/>
      <c r="BDO314" s="156"/>
      <c r="BDP314" s="156"/>
      <c r="BDQ314" s="156"/>
      <c r="BDR314" s="156"/>
      <c r="BDS314" s="156"/>
      <c r="BDT314" s="156"/>
      <c r="BDU314" s="156"/>
      <c r="BDV314" s="156"/>
      <c r="BDW314" s="156"/>
      <c r="BDX314" s="156"/>
      <c r="BDY314" s="156"/>
      <c r="BDZ314" s="156"/>
      <c r="BEA314" s="156"/>
      <c r="BEB314" s="156"/>
      <c r="BEC314" s="156"/>
      <c r="BED314" s="156"/>
      <c r="BEE314" s="156"/>
      <c r="BEF314" s="156"/>
      <c r="BEG314" s="156"/>
      <c r="BEH314" s="156"/>
      <c r="BEI314" s="156"/>
      <c r="BEJ314" s="156"/>
      <c r="BEK314" s="156"/>
      <c r="BEL314" s="156"/>
      <c r="BEM314" s="156"/>
      <c r="BEN314" s="156"/>
      <c r="BEO314" s="156"/>
      <c r="BEP314" s="156"/>
      <c r="BEQ314" s="156"/>
      <c r="BER314" s="156"/>
      <c r="BES314" s="156"/>
      <c r="BET314" s="156"/>
      <c r="BEU314" s="156"/>
      <c r="BEV314" s="156"/>
      <c r="BEW314" s="156"/>
      <c r="BEX314" s="156"/>
      <c r="BEY314" s="156"/>
      <c r="BEZ314" s="156"/>
      <c r="BFA314" s="156"/>
      <c r="BFB314" s="156"/>
      <c r="BFC314" s="156"/>
      <c r="BFD314" s="156"/>
      <c r="BFE314" s="156"/>
      <c r="BFF314" s="156"/>
      <c r="BFG314" s="156"/>
      <c r="BFH314" s="156"/>
      <c r="BFI314" s="156"/>
      <c r="BFJ314" s="156"/>
      <c r="BFK314" s="156"/>
      <c r="BFL314" s="156"/>
      <c r="BFM314" s="156"/>
      <c r="BFN314" s="156"/>
      <c r="BFO314" s="156"/>
      <c r="BFP314" s="156"/>
      <c r="BFQ314" s="156"/>
      <c r="BFR314" s="156"/>
      <c r="BFS314" s="156"/>
      <c r="BFT314" s="156"/>
      <c r="BFU314" s="156"/>
      <c r="BFV314" s="156"/>
      <c r="BFW314" s="156"/>
      <c r="BFX314" s="156"/>
      <c r="BFY314" s="156"/>
      <c r="BFZ314" s="156"/>
      <c r="BGA314" s="156"/>
      <c r="BGB314" s="156"/>
      <c r="BGC314" s="156"/>
      <c r="BGD314" s="156"/>
      <c r="BGE314" s="156"/>
      <c r="BGF314" s="156"/>
      <c r="BGG314" s="156"/>
      <c r="BGH314" s="156"/>
      <c r="BGI314" s="156"/>
      <c r="BGJ314" s="156"/>
      <c r="BGK314" s="156"/>
      <c r="BGL314" s="156"/>
      <c r="BGM314" s="156"/>
      <c r="BGN314" s="156"/>
      <c r="BGO314" s="156"/>
      <c r="BGP314" s="156"/>
      <c r="BGQ314" s="156"/>
      <c r="BGR314" s="156"/>
      <c r="BGS314" s="156"/>
      <c r="BGT314" s="156"/>
      <c r="BGU314" s="156"/>
      <c r="BGV314" s="156"/>
      <c r="BGW314" s="156"/>
      <c r="BGX314" s="156"/>
      <c r="BGY314" s="156"/>
      <c r="BGZ314" s="156"/>
      <c r="BHA314" s="156"/>
      <c r="BHB314" s="156"/>
      <c r="BHC314" s="156"/>
      <c r="BHD314" s="156"/>
      <c r="BHE314" s="156"/>
      <c r="BHF314" s="156"/>
      <c r="BHG314" s="156"/>
      <c r="BHH314" s="156"/>
      <c r="BHI314" s="156"/>
      <c r="BHJ314" s="156"/>
      <c r="BHK314" s="156"/>
      <c r="BHL314" s="156"/>
      <c r="BHM314" s="156"/>
      <c r="BHN314" s="156"/>
      <c r="BHO314" s="156"/>
      <c r="BHP314" s="156"/>
      <c r="BHQ314" s="156"/>
      <c r="BHR314" s="156"/>
      <c r="BHS314" s="156"/>
      <c r="BHT314" s="156"/>
      <c r="BHU314" s="156"/>
      <c r="BHV314" s="156"/>
      <c r="BHW314" s="156"/>
      <c r="BHX314" s="156"/>
      <c r="BHY314" s="156"/>
      <c r="BHZ314" s="156"/>
      <c r="BIA314" s="156"/>
      <c r="BIB314" s="156"/>
      <c r="BIC314" s="156"/>
      <c r="BID314" s="156"/>
      <c r="BIE314" s="156"/>
      <c r="BIF314" s="156"/>
      <c r="BIG314" s="156"/>
      <c r="BIH314" s="156"/>
      <c r="BII314" s="156"/>
      <c r="BIJ314" s="156"/>
      <c r="BIK314" s="156"/>
      <c r="BIL314" s="156"/>
      <c r="BIM314" s="156"/>
      <c r="BIN314" s="156"/>
      <c r="BIO314" s="156"/>
      <c r="BIP314" s="156"/>
      <c r="BIQ314" s="156"/>
      <c r="BIR314" s="156"/>
      <c r="BIS314" s="156"/>
      <c r="BIT314" s="156"/>
      <c r="BIU314" s="156"/>
      <c r="BIV314" s="156"/>
      <c r="BIW314" s="156"/>
      <c r="BIX314" s="156"/>
      <c r="BIY314" s="156"/>
      <c r="BIZ314" s="156"/>
      <c r="BJA314" s="156"/>
      <c r="BJB314" s="156"/>
      <c r="BJC314" s="156"/>
      <c r="BJD314" s="156"/>
      <c r="BJE314" s="156"/>
      <c r="BJF314" s="156"/>
      <c r="BJG314" s="156"/>
      <c r="BJH314" s="156"/>
      <c r="BJI314" s="156"/>
      <c r="BJJ314" s="156"/>
      <c r="BJK314" s="156"/>
      <c r="BJL314" s="156"/>
      <c r="BJM314" s="156"/>
      <c r="BJN314" s="156"/>
      <c r="BJO314" s="156"/>
      <c r="BJP314" s="156"/>
      <c r="BJQ314" s="156"/>
      <c r="BJR314" s="156"/>
      <c r="BJS314" s="156"/>
      <c r="BJT314" s="156"/>
      <c r="BJU314" s="156"/>
      <c r="BJV314" s="156"/>
      <c r="BJW314" s="156"/>
      <c r="BJX314" s="156"/>
      <c r="BJY314" s="156"/>
      <c r="BJZ314" s="156"/>
      <c r="BKA314" s="156"/>
      <c r="BKB314" s="156"/>
      <c r="BKC314" s="156"/>
      <c r="BKD314" s="156"/>
      <c r="BKE314" s="156"/>
      <c r="BKF314" s="156"/>
      <c r="BKG314" s="156"/>
      <c r="BKH314" s="156"/>
      <c r="BKI314" s="156"/>
      <c r="BKJ314" s="156"/>
      <c r="BKK314" s="156"/>
      <c r="BKL314" s="156"/>
      <c r="BKM314" s="156"/>
      <c r="BKN314" s="156"/>
      <c r="BKO314" s="156"/>
      <c r="BKP314" s="156"/>
      <c r="BKQ314" s="156"/>
      <c r="BKR314" s="156"/>
      <c r="BKS314" s="156"/>
      <c r="BKT314" s="156"/>
      <c r="BKU314" s="156"/>
      <c r="BKV314" s="156"/>
      <c r="BKW314" s="156"/>
      <c r="BKX314" s="156"/>
      <c r="BKY314" s="156"/>
      <c r="BKZ314" s="156"/>
      <c r="BLA314" s="156"/>
      <c r="BLB314" s="156"/>
      <c r="BLC314" s="156"/>
      <c r="BLD314" s="156"/>
      <c r="BLE314" s="156"/>
      <c r="BLF314" s="156"/>
      <c r="BLG314" s="156"/>
      <c r="BLH314" s="156"/>
      <c r="BLI314" s="156"/>
      <c r="BLJ314" s="156"/>
      <c r="BLK314" s="156"/>
      <c r="BLL314" s="156"/>
      <c r="BLM314" s="156"/>
      <c r="BLN314" s="156"/>
      <c r="BLO314" s="156"/>
      <c r="BLP314" s="156"/>
      <c r="BLQ314" s="156"/>
      <c r="BLR314" s="156"/>
      <c r="BLS314" s="156"/>
      <c r="BLT314" s="156"/>
      <c r="BLU314" s="156"/>
      <c r="BLV314" s="156"/>
      <c r="BLW314" s="156"/>
      <c r="BLX314" s="156"/>
      <c r="BLY314" s="156"/>
      <c r="BLZ314" s="156"/>
      <c r="BMA314" s="156"/>
      <c r="BMB314" s="156"/>
      <c r="BMC314" s="156"/>
      <c r="BMD314" s="156"/>
      <c r="BME314" s="156"/>
      <c r="BMF314" s="156"/>
      <c r="BMG314" s="156"/>
      <c r="BMH314" s="156"/>
      <c r="BMI314" s="156"/>
      <c r="BMJ314" s="156"/>
      <c r="BMK314" s="156"/>
      <c r="BML314" s="156"/>
      <c r="BMM314" s="156"/>
      <c r="BMN314" s="156"/>
      <c r="BMO314" s="156"/>
      <c r="BMP314" s="156"/>
      <c r="BMQ314" s="156"/>
      <c r="BMR314" s="156"/>
      <c r="BMS314" s="156"/>
      <c r="BMT314" s="156"/>
      <c r="BMU314" s="156"/>
      <c r="BMV314" s="156"/>
      <c r="BMW314" s="156"/>
      <c r="BMX314" s="156"/>
      <c r="BMY314" s="156"/>
      <c r="BMZ314" s="156"/>
      <c r="BNA314" s="156"/>
      <c r="BNB314" s="156"/>
      <c r="BNC314" s="156"/>
      <c r="BND314" s="156"/>
      <c r="BNE314" s="156"/>
      <c r="BNF314" s="156"/>
      <c r="BNG314" s="156"/>
      <c r="BNH314" s="156"/>
      <c r="BNI314" s="156"/>
      <c r="BNJ314" s="156"/>
      <c r="BNK314" s="156"/>
      <c r="BNL314" s="156"/>
      <c r="BNM314" s="156"/>
      <c r="BNN314" s="156"/>
      <c r="BNO314" s="156"/>
      <c r="BNP314" s="156"/>
      <c r="BNQ314" s="156"/>
      <c r="BNR314" s="156"/>
      <c r="BNS314" s="156"/>
      <c r="BNT314" s="156"/>
      <c r="BNU314" s="156"/>
      <c r="BNV314" s="156"/>
      <c r="BNW314" s="156"/>
      <c r="BNX314" s="156"/>
      <c r="BNY314" s="156"/>
      <c r="BNZ314" s="156"/>
      <c r="BOA314" s="156"/>
      <c r="BOB314" s="156"/>
      <c r="BOC314" s="156"/>
      <c r="BOD314" s="156"/>
      <c r="BOE314" s="156"/>
      <c r="BOF314" s="156"/>
      <c r="BOG314" s="156"/>
      <c r="BOH314" s="156"/>
      <c r="BOI314" s="156"/>
      <c r="BOJ314" s="156"/>
      <c r="BOK314" s="156"/>
      <c r="BOL314" s="156"/>
      <c r="BOM314" s="156"/>
      <c r="BON314" s="156"/>
      <c r="BOO314" s="156"/>
      <c r="BOP314" s="156"/>
      <c r="BOQ314" s="156"/>
      <c r="BOR314" s="156"/>
      <c r="BOS314" s="156"/>
      <c r="BOT314" s="156"/>
      <c r="BOU314" s="156"/>
      <c r="BOV314" s="156"/>
      <c r="BOW314" s="156"/>
      <c r="BOX314" s="156"/>
      <c r="BOY314" s="156"/>
      <c r="BOZ314" s="156"/>
      <c r="BPA314" s="156"/>
      <c r="BPB314" s="156"/>
      <c r="BPC314" s="156"/>
      <c r="BPD314" s="156"/>
      <c r="BPE314" s="156"/>
      <c r="BPF314" s="156"/>
      <c r="BPG314" s="156"/>
      <c r="BPH314" s="156"/>
      <c r="BPI314" s="156"/>
      <c r="BPJ314" s="156"/>
      <c r="BPK314" s="156"/>
      <c r="BPL314" s="156"/>
      <c r="BPM314" s="156"/>
      <c r="BPN314" s="156"/>
      <c r="BPO314" s="156"/>
      <c r="BPP314" s="156"/>
      <c r="BPQ314" s="156"/>
      <c r="BPR314" s="156"/>
      <c r="BPS314" s="156"/>
      <c r="BPT314" s="156"/>
      <c r="BPU314" s="156"/>
      <c r="BPV314" s="156"/>
      <c r="BPW314" s="156"/>
      <c r="BPX314" s="156"/>
      <c r="BPY314" s="156"/>
      <c r="BPZ314" s="156"/>
      <c r="BQA314" s="156"/>
      <c r="BQB314" s="156"/>
      <c r="BQC314" s="156"/>
      <c r="BQD314" s="156"/>
      <c r="BQE314" s="156"/>
      <c r="BQF314" s="156"/>
      <c r="BQG314" s="156"/>
      <c r="BQH314" s="156"/>
      <c r="BQI314" s="156"/>
      <c r="BQJ314" s="156"/>
      <c r="BQK314" s="156"/>
      <c r="BQL314" s="156"/>
      <c r="BQM314" s="156"/>
      <c r="BQN314" s="156"/>
      <c r="BQO314" s="156"/>
      <c r="BQP314" s="156"/>
      <c r="BQQ314" s="156"/>
      <c r="BQR314" s="156"/>
      <c r="BQS314" s="156"/>
      <c r="BQT314" s="156"/>
      <c r="BQU314" s="156"/>
      <c r="BQV314" s="156"/>
      <c r="BQW314" s="156"/>
      <c r="BQX314" s="156"/>
      <c r="BQY314" s="156"/>
      <c r="BQZ314" s="156"/>
      <c r="BRA314" s="156"/>
      <c r="BRB314" s="156"/>
      <c r="BRC314" s="156"/>
      <c r="BRD314" s="156"/>
      <c r="BRE314" s="156"/>
      <c r="BRF314" s="156"/>
      <c r="BRG314" s="156"/>
      <c r="BRH314" s="156"/>
      <c r="BRI314" s="156"/>
      <c r="BRJ314" s="156"/>
      <c r="BRK314" s="156"/>
      <c r="BRL314" s="156"/>
      <c r="BRM314" s="156"/>
      <c r="BRN314" s="156"/>
      <c r="BRO314" s="156"/>
      <c r="BRP314" s="156"/>
      <c r="BRQ314" s="156"/>
      <c r="BRR314" s="156"/>
      <c r="BRS314" s="156"/>
      <c r="BRT314" s="156"/>
      <c r="BRU314" s="156"/>
      <c r="BRV314" s="156"/>
      <c r="BRW314" s="156"/>
      <c r="BRX314" s="156"/>
      <c r="BRY314" s="156"/>
      <c r="BRZ314" s="156"/>
      <c r="BSA314" s="156"/>
      <c r="BSB314" s="156"/>
      <c r="BSC314" s="156"/>
      <c r="BSD314" s="156"/>
      <c r="BSE314" s="156"/>
      <c r="BSF314" s="156"/>
      <c r="BSG314" s="156"/>
      <c r="BSH314" s="156"/>
      <c r="BSI314" s="156"/>
      <c r="BSJ314" s="156"/>
      <c r="BSK314" s="156"/>
      <c r="BSL314" s="156"/>
      <c r="BSM314" s="156"/>
      <c r="BSN314" s="156"/>
      <c r="BSO314" s="156"/>
      <c r="BSP314" s="156"/>
      <c r="BSQ314" s="156"/>
      <c r="BSR314" s="156"/>
      <c r="BSS314" s="156"/>
      <c r="BST314" s="156"/>
      <c r="BSU314" s="156"/>
      <c r="BSV314" s="156"/>
      <c r="BSW314" s="156"/>
      <c r="BSX314" s="156"/>
      <c r="BSY314" s="156"/>
      <c r="BSZ314" s="156"/>
      <c r="BTA314" s="156"/>
      <c r="BTB314" s="156"/>
      <c r="BTC314" s="156"/>
      <c r="BTD314" s="156"/>
      <c r="BTE314" s="156"/>
      <c r="BTF314" s="156"/>
      <c r="BTG314" s="156"/>
      <c r="BTH314" s="156"/>
      <c r="BTI314" s="156"/>
      <c r="BTJ314" s="156"/>
      <c r="BTK314" s="156"/>
      <c r="BTL314" s="156"/>
      <c r="BTM314" s="156"/>
      <c r="BTN314" s="156"/>
      <c r="BTO314" s="156"/>
      <c r="BTP314" s="156"/>
      <c r="BTQ314" s="156"/>
      <c r="BTR314" s="156"/>
      <c r="BTS314" s="156"/>
      <c r="BTT314" s="156"/>
      <c r="BTU314" s="156"/>
      <c r="BTV314" s="156"/>
      <c r="BTW314" s="156"/>
      <c r="BTX314" s="156"/>
      <c r="BTY314" s="156"/>
      <c r="BTZ314" s="156"/>
      <c r="BUA314" s="156"/>
      <c r="BUB314" s="156"/>
      <c r="BUC314" s="156"/>
      <c r="BUD314" s="156"/>
      <c r="BUE314" s="156"/>
      <c r="BUF314" s="156"/>
      <c r="BUG314" s="156"/>
      <c r="BUH314" s="156"/>
      <c r="BUI314" s="156"/>
      <c r="BUJ314" s="156"/>
      <c r="BUK314" s="156"/>
      <c r="BUL314" s="156"/>
      <c r="BUM314" s="156"/>
      <c r="BUN314" s="156"/>
      <c r="BUO314" s="156"/>
      <c r="BUP314" s="156"/>
      <c r="BUQ314" s="156"/>
      <c r="BUR314" s="156"/>
      <c r="BUS314" s="156"/>
      <c r="BUT314" s="156"/>
      <c r="BUU314" s="156"/>
      <c r="BUV314" s="156"/>
      <c r="BUW314" s="156"/>
      <c r="BUX314" s="156"/>
      <c r="BUY314" s="156"/>
      <c r="BUZ314" s="156"/>
      <c r="BVA314" s="156"/>
      <c r="BVB314" s="156"/>
      <c r="BVC314" s="156"/>
      <c r="BVD314" s="156"/>
      <c r="BVE314" s="156"/>
      <c r="BVF314" s="156"/>
      <c r="BVG314" s="156"/>
      <c r="BVH314" s="156"/>
      <c r="BVI314" s="156"/>
      <c r="BVJ314" s="156"/>
      <c r="BVK314" s="156"/>
      <c r="BVL314" s="156"/>
      <c r="BVM314" s="156"/>
      <c r="BVN314" s="156"/>
      <c r="BVO314" s="156"/>
      <c r="BVP314" s="156"/>
      <c r="BVQ314" s="156"/>
      <c r="BVR314" s="156"/>
      <c r="BVS314" s="156"/>
      <c r="BVT314" s="156"/>
      <c r="BVU314" s="156"/>
      <c r="BVV314" s="156"/>
      <c r="BVW314" s="156"/>
      <c r="BVX314" s="156"/>
      <c r="BVY314" s="156"/>
      <c r="BVZ314" s="156"/>
      <c r="BWA314" s="156"/>
      <c r="BWB314" s="156"/>
      <c r="BWC314" s="156"/>
      <c r="BWD314" s="156"/>
      <c r="BWE314" s="156"/>
      <c r="BWF314" s="156"/>
      <c r="BWG314" s="156"/>
      <c r="BWH314" s="156"/>
      <c r="BWI314" s="156"/>
      <c r="BWJ314" s="156"/>
      <c r="BWK314" s="156"/>
      <c r="BWL314" s="156"/>
      <c r="BWM314" s="156"/>
      <c r="BWN314" s="156"/>
      <c r="BWO314" s="156"/>
      <c r="BWP314" s="156"/>
      <c r="BWQ314" s="156"/>
      <c r="BWR314" s="156"/>
      <c r="BWS314" s="156"/>
      <c r="BWT314" s="156"/>
      <c r="BWU314" s="156"/>
      <c r="BWV314" s="156"/>
      <c r="BWW314" s="156"/>
      <c r="BWX314" s="156"/>
      <c r="BWY314" s="156"/>
      <c r="BWZ314" s="156"/>
      <c r="BXA314" s="156"/>
      <c r="BXB314" s="156"/>
      <c r="BXC314" s="156"/>
      <c r="BXD314" s="156"/>
      <c r="BXE314" s="156"/>
      <c r="BXF314" s="156"/>
      <c r="BXG314" s="156"/>
      <c r="BXH314" s="156"/>
      <c r="BXI314" s="156"/>
      <c r="BXJ314" s="156"/>
      <c r="BXK314" s="156"/>
      <c r="BXL314" s="156"/>
      <c r="BXM314" s="156"/>
      <c r="BXN314" s="156"/>
      <c r="BXO314" s="156"/>
      <c r="BXP314" s="156"/>
      <c r="BXQ314" s="156"/>
      <c r="BXR314" s="156"/>
      <c r="BXS314" s="156"/>
      <c r="BXT314" s="156"/>
      <c r="BXU314" s="156"/>
      <c r="BXV314" s="156"/>
      <c r="BXW314" s="156"/>
      <c r="BXX314" s="156"/>
      <c r="BXY314" s="156"/>
      <c r="BXZ314" s="156"/>
      <c r="BYA314" s="156"/>
      <c r="BYB314" s="156"/>
      <c r="BYC314" s="156"/>
      <c r="BYD314" s="156"/>
      <c r="BYE314" s="156"/>
      <c r="BYF314" s="156"/>
      <c r="BYG314" s="156"/>
      <c r="BYH314" s="156"/>
      <c r="BYI314" s="156"/>
      <c r="BYJ314" s="156"/>
      <c r="BYK314" s="156"/>
      <c r="BYL314" s="156"/>
      <c r="BYM314" s="156"/>
      <c r="BYN314" s="156"/>
      <c r="BYO314" s="156"/>
      <c r="BYP314" s="156"/>
      <c r="BYQ314" s="156"/>
      <c r="BYR314" s="156"/>
      <c r="BYS314" s="156"/>
      <c r="BYT314" s="156"/>
      <c r="BYU314" s="156"/>
      <c r="BYV314" s="156"/>
      <c r="BYW314" s="156"/>
      <c r="BYX314" s="156"/>
      <c r="BYY314" s="156"/>
      <c r="BYZ314" s="156"/>
      <c r="BZA314" s="156"/>
      <c r="BZB314" s="156"/>
      <c r="BZC314" s="156"/>
      <c r="BZD314" s="156"/>
      <c r="BZE314" s="156"/>
      <c r="BZF314" s="156"/>
      <c r="BZG314" s="156"/>
      <c r="BZH314" s="156"/>
      <c r="BZI314" s="156"/>
      <c r="BZJ314" s="156"/>
      <c r="BZK314" s="156"/>
      <c r="BZL314" s="156"/>
      <c r="BZM314" s="156"/>
      <c r="BZN314" s="156"/>
      <c r="BZO314" s="156"/>
      <c r="BZP314" s="156"/>
      <c r="BZQ314" s="156"/>
      <c r="BZR314" s="156"/>
      <c r="BZS314" s="156"/>
      <c r="BZT314" s="156"/>
      <c r="BZU314" s="156"/>
      <c r="BZV314" s="156"/>
      <c r="BZW314" s="156"/>
      <c r="BZX314" s="156"/>
      <c r="BZY314" s="156"/>
      <c r="BZZ314" s="156"/>
      <c r="CAA314" s="156"/>
      <c r="CAB314" s="156"/>
      <c r="CAC314" s="156"/>
      <c r="CAD314" s="156"/>
      <c r="CAE314" s="156"/>
      <c r="CAF314" s="156"/>
      <c r="CAG314" s="156"/>
      <c r="CAH314" s="156"/>
      <c r="CAI314" s="156"/>
      <c r="CAJ314" s="156"/>
      <c r="CAK314" s="156"/>
      <c r="CAL314" s="156"/>
      <c r="CAM314" s="156"/>
      <c r="CAN314" s="156"/>
      <c r="CAO314" s="156"/>
      <c r="CAP314" s="156"/>
      <c r="CAQ314" s="156"/>
      <c r="CAR314" s="156"/>
      <c r="CAS314" s="156"/>
      <c r="CAT314" s="156"/>
      <c r="CAU314" s="156"/>
      <c r="CAV314" s="156"/>
      <c r="CAW314" s="156"/>
      <c r="CAX314" s="156"/>
      <c r="CAY314" s="156"/>
      <c r="CAZ314" s="156"/>
      <c r="CBA314" s="156"/>
      <c r="CBB314" s="156"/>
      <c r="CBC314" s="156"/>
      <c r="CBD314" s="156"/>
      <c r="CBE314" s="156"/>
      <c r="CBF314" s="156"/>
      <c r="CBG314" s="156"/>
      <c r="CBH314" s="156"/>
      <c r="CBI314" s="156"/>
      <c r="CBJ314" s="156"/>
      <c r="CBK314" s="156"/>
      <c r="CBL314" s="156"/>
      <c r="CBM314" s="156"/>
      <c r="CBN314" s="156"/>
      <c r="CBO314" s="156"/>
      <c r="CBP314" s="156"/>
      <c r="CBQ314" s="156"/>
      <c r="CBR314" s="156"/>
      <c r="CBS314" s="156"/>
      <c r="CBT314" s="156"/>
      <c r="CBU314" s="156"/>
      <c r="CBV314" s="156"/>
      <c r="CBW314" s="156"/>
      <c r="CBX314" s="156"/>
      <c r="CBY314" s="156"/>
      <c r="CBZ314" s="156"/>
      <c r="CCA314" s="156"/>
      <c r="CCB314" s="156"/>
      <c r="CCC314" s="156"/>
      <c r="CCD314" s="156"/>
      <c r="CCE314" s="156"/>
      <c r="CCF314" s="156"/>
      <c r="CCG314" s="156"/>
      <c r="CCH314" s="156"/>
      <c r="CCI314" s="156"/>
      <c r="CCJ314" s="156"/>
      <c r="CCK314" s="156"/>
      <c r="CCL314" s="156"/>
      <c r="CCM314" s="156"/>
      <c r="CCN314" s="156"/>
      <c r="CCO314" s="156"/>
      <c r="CCP314" s="156"/>
      <c r="CCQ314" s="156"/>
      <c r="CCR314" s="156"/>
      <c r="CCS314" s="156"/>
      <c r="CCT314" s="156"/>
      <c r="CCU314" s="156"/>
      <c r="CCV314" s="156"/>
      <c r="CCW314" s="156"/>
      <c r="CCX314" s="156"/>
      <c r="CCY314" s="156"/>
      <c r="CCZ314" s="156"/>
      <c r="CDA314" s="156"/>
      <c r="CDB314" s="156"/>
      <c r="CDC314" s="156"/>
      <c r="CDD314" s="156"/>
      <c r="CDE314" s="156"/>
      <c r="CDF314" s="156"/>
      <c r="CDG314" s="156"/>
      <c r="CDH314" s="156"/>
      <c r="CDI314" s="156"/>
      <c r="CDJ314" s="156"/>
      <c r="CDK314" s="156"/>
      <c r="CDL314" s="156"/>
      <c r="CDM314" s="156"/>
      <c r="CDN314" s="156"/>
      <c r="CDO314" s="156"/>
      <c r="CDP314" s="156"/>
      <c r="CDQ314" s="156"/>
      <c r="CDR314" s="156"/>
      <c r="CDS314" s="156"/>
      <c r="CDT314" s="156"/>
      <c r="CDU314" s="156"/>
      <c r="CDV314" s="156"/>
      <c r="CDW314" s="156"/>
      <c r="CDX314" s="156"/>
      <c r="CDY314" s="156"/>
      <c r="CDZ314" s="156"/>
      <c r="CEA314" s="156"/>
      <c r="CEB314" s="156"/>
      <c r="CEC314" s="156"/>
      <c r="CED314" s="156"/>
      <c r="CEE314" s="156"/>
      <c r="CEF314" s="156"/>
      <c r="CEG314" s="156"/>
      <c r="CEH314" s="156"/>
      <c r="CEI314" s="156"/>
      <c r="CEJ314" s="156"/>
      <c r="CEK314" s="156"/>
      <c r="CEL314" s="156"/>
      <c r="CEM314" s="156"/>
      <c r="CEN314" s="156"/>
      <c r="CEO314" s="156"/>
      <c r="CEP314" s="156"/>
      <c r="CEQ314" s="156"/>
      <c r="CER314" s="156"/>
      <c r="CES314" s="156"/>
      <c r="CET314" s="156"/>
      <c r="CEU314" s="156"/>
      <c r="CEV314" s="156"/>
      <c r="CEW314" s="156"/>
      <c r="CEX314" s="156"/>
      <c r="CEY314" s="156"/>
      <c r="CEZ314" s="156"/>
      <c r="CFA314" s="156"/>
      <c r="CFB314" s="156"/>
      <c r="CFC314" s="156"/>
      <c r="CFD314" s="156"/>
      <c r="CFE314" s="156"/>
      <c r="CFF314" s="156"/>
      <c r="CFG314" s="156"/>
      <c r="CFH314" s="156"/>
      <c r="CFI314" s="156"/>
      <c r="CFJ314" s="156"/>
      <c r="CFK314" s="156"/>
      <c r="CFL314" s="156"/>
      <c r="CFM314" s="156"/>
      <c r="CFN314" s="156"/>
      <c r="CFO314" s="156"/>
      <c r="CFP314" s="156"/>
      <c r="CFQ314" s="156"/>
      <c r="CFR314" s="156"/>
      <c r="CFS314" s="156"/>
      <c r="CFT314" s="156"/>
      <c r="CFU314" s="156"/>
      <c r="CFV314" s="156"/>
      <c r="CFW314" s="156"/>
      <c r="CFX314" s="156"/>
      <c r="CFY314" s="156"/>
      <c r="CFZ314" s="156"/>
      <c r="CGA314" s="156"/>
      <c r="CGB314" s="156"/>
      <c r="CGC314" s="156"/>
      <c r="CGD314" s="156"/>
      <c r="CGE314" s="156"/>
      <c r="CGF314" s="156"/>
      <c r="CGG314" s="156"/>
      <c r="CGH314" s="156"/>
      <c r="CGI314" s="156"/>
      <c r="CGJ314" s="156"/>
      <c r="CGK314" s="156"/>
      <c r="CGL314" s="156"/>
      <c r="CGM314" s="156"/>
      <c r="CGN314" s="156"/>
      <c r="CGO314" s="156"/>
      <c r="CGP314" s="156"/>
      <c r="CGQ314" s="156"/>
      <c r="CGR314" s="156"/>
      <c r="CGS314" s="156"/>
      <c r="CGT314" s="156"/>
      <c r="CGU314" s="156"/>
      <c r="CGV314" s="156"/>
      <c r="CGW314" s="156"/>
      <c r="CGX314" s="156"/>
      <c r="CGY314" s="156"/>
      <c r="CGZ314" s="156"/>
      <c r="CHA314" s="156"/>
      <c r="CHB314" s="156"/>
      <c r="CHC314" s="156"/>
      <c r="CHD314" s="156"/>
      <c r="CHE314" s="156"/>
      <c r="CHF314" s="156"/>
      <c r="CHG314" s="156"/>
      <c r="CHH314" s="156"/>
      <c r="CHI314" s="156"/>
      <c r="CHJ314" s="156"/>
      <c r="CHK314" s="156"/>
      <c r="CHL314" s="156"/>
      <c r="CHM314" s="156"/>
      <c r="CHN314" s="156"/>
      <c r="CHO314" s="156"/>
      <c r="CHP314" s="156"/>
      <c r="CHQ314" s="156"/>
      <c r="CHR314" s="156"/>
      <c r="CHS314" s="156"/>
      <c r="CHT314" s="156"/>
      <c r="CHU314" s="156"/>
      <c r="CHV314" s="156"/>
      <c r="CHW314" s="156"/>
      <c r="CHX314" s="156"/>
      <c r="CHY314" s="156"/>
      <c r="CHZ314" s="156"/>
      <c r="CIA314" s="156"/>
      <c r="CIB314" s="156"/>
      <c r="CIC314" s="156"/>
      <c r="CID314" s="156"/>
      <c r="CIE314" s="156"/>
      <c r="CIF314" s="156"/>
      <c r="CIG314" s="156"/>
      <c r="CIH314" s="156"/>
      <c r="CII314" s="156"/>
      <c r="CIJ314" s="156"/>
      <c r="CIK314" s="156"/>
      <c r="CIL314" s="156"/>
      <c r="CIM314" s="156"/>
      <c r="CIN314" s="156"/>
      <c r="CIO314" s="156"/>
      <c r="CIP314" s="156"/>
      <c r="CIQ314" s="156"/>
      <c r="CIR314" s="156"/>
      <c r="CIS314" s="156"/>
      <c r="CIT314" s="156"/>
      <c r="CIU314" s="156"/>
      <c r="CIV314" s="156"/>
      <c r="CIW314" s="156"/>
      <c r="CIX314" s="156"/>
      <c r="CIY314" s="156"/>
      <c r="CIZ314" s="156"/>
      <c r="CJA314" s="156"/>
      <c r="CJB314" s="156"/>
      <c r="CJC314" s="156"/>
      <c r="CJD314" s="156"/>
      <c r="CJE314" s="156"/>
      <c r="CJF314" s="156"/>
      <c r="CJG314" s="156"/>
      <c r="CJH314" s="156"/>
      <c r="CJI314" s="156"/>
      <c r="CJJ314" s="156"/>
      <c r="CJK314" s="156"/>
      <c r="CJL314" s="156"/>
      <c r="CJM314" s="156"/>
      <c r="CJN314" s="156"/>
      <c r="CJO314" s="156"/>
      <c r="CJP314" s="156"/>
      <c r="CJQ314" s="156"/>
      <c r="CJR314" s="156"/>
      <c r="CJS314" s="156"/>
      <c r="CJT314" s="156"/>
      <c r="CJU314" s="156"/>
      <c r="CJV314" s="156"/>
      <c r="CJW314" s="156"/>
      <c r="CJX314" s="156"/>
      <c r="CJY314" s="156"/>
      <c r="CJZ314" s="156"/>
      <c r="CKA314" s="156"/>
      <c r="CKB314" s="156"/>
      <c r="CKC314" s="156"/>
      <c r="CKD314" s="156"/>
      <c r="CKE314" s="156"/>
      <c r="CKF314" s="156"/>
      <c r="CKG314" s="156"/>
      <c r="CKH314" s="156"/>
      <c r="CKI314" s="156"/>
      <c r="CKJ314" s="156"/>
      <c r="CKK314" s="156"/>
      <c r="CKL314" s="156"/>
      <c r="CKM314" s="156"/>
      <c r="CKN314" s="156"/>
      <c r="CKO314" s="156"/>
      <c r="CKP314" s="156"/>
      <c r="CKQ314" s="156"/>
      <c r="CKR314" s="156"/>
      <c r="CKS314" s="156"/>
      <c r="CKT314" s="156"/>
      <c r="CKU314" s="156"/>
      <c r="CKV314" s="156"/>
      <c r="CKW314" s="156"/>
      <c r="CKX314" s="156"/>
      <c r="CKY314" s="156"/>
      <c r="CKZ314" s="156"/>
      <c r="CLA314" s="156"/>
      <c r="CLB314" s="156"/>
      <c r="CLC314" s="156"/>
      <c r="CLD314" s="156"/>
      <c r="CLE314" s="156"/>
      <c r="CLF314" s="156"/>
      <c r="CLG314" s="156"/>
      <c r="CLH314" s="156"/>
      <c r="CLI314" s="156"/>
      <c r="CLJ314" s="156"/>
      <c r="CLK314" s="156"/>
      <c r="CLL314" s="156"/>
      <c r="CLM314" s="156"/>
      <c r="CLN314" s="156"/>
      <c r="CLO314" s="156"/>
      <c r="CLP314" s="156"/>
      <c r="CLQ314" s="156"/>
      <c r="CLR314" s="156"/>
      <c r="CLS314" s="156"/>
      <c r="CLT314" s="156"/>
      <c r="CLU314" s="156"/>
      <c r="CLV314" s="156"/>
      <c r="CLW314" s="156"/>
      <c r="CLX314" s="156"/>
      <c r="CLY314" s="156"/>
      <c r="CLZ314" s="156"/>
      <c r="CMA314" s="156"/>
      <c r="CMB314" s="156"/>
      <c r="CMC314" s="156"/>
      <c r="CMD314" s="156"/>
      <c r="CME314" s="156"/>
      <c r="CMF314" s="156"/>
      <c r="CMG314" s="156"/>
      <c r="CMH314" s="156"/>
      <c r="CMI314" s="156"/>
      <c r="CMJ314" s="156"/>
      <c r="CMK314" s="156"/>
      <c r="CML314" s="156"/>
      <c r="CMM314" s="156"/>
      <c r="CMN314" s="156"/>
      <c r="CMO314" s="156"/>
      <c r="CMP314" s="156"/>
      <c r="CMQ314" s="156"/>
      <c r="CMR314" s="156"/>
      <c r="CMS314" s="156"/>
      <c r="CMT314" s="156"/>
      <c r="CMU314" s="156"/>
      <c r="CMV314" s="156"/>
      <c r="CMW314" s="156"/>
      <c r="CMX314" s="156"/>
      <c r="CMY314" s="156"/>
      <c r="CMZ314" s="156"/>
      <c r="CNA314" s="156"/>
      <c r="CNB314" s="156"/>
      <c r="CNC314" s="156"/>
      <c r="CND314" s="156"/>
      <c r="CNE314" s="156"/>
      <c r="CNF314" s="156"/>
      <c r="CNG314" s="156"/>
      <c r="CNH314" s="156"/>
      <c r="CNI314" s="156"/>
      <c r="CNJ314" s="156"/>
      <c r="CNK314" s="156"/>
      <c r="CNL314" s="156"/>
      <c r="CNM314" s="156"/>
      <c r="CNN314" s="156"/>
      <c r="CNO314" s="156"/>
      <c r="CNP314" s="156"/>
      <c r="CNQ314" s="156"/>
      <c r="CNR314" s="156"/>
      <c r="CNS314" s="156"/>
      <c r="CNT314" s="156"/>
      <c r="CNU314" s="156"/>
      <c r="CNV314" s="156"/>
      <c r="CNW314" s="156"/>
      <c r="CNX314" s="156"/>
      <c r="CNY314" s="156"/>
      <c r="CNZ314" s="156"/>
      <c r="COA314" s="156"/>
      <c r="COB314" s="156"/>
      <c r="COC314" s="156"/>
      <c r="COD314" s="156"/>
      <c r="COE314" s="156"/>
      <c r="COF314" s="156"/>
      <c r="COG314" s="156"/>
      <c r="COH314" s="156"/>
      <c r="COI314" s="156"/>
      <c r="COJ314" s="156"/>
      <c r="COK314" s="156"/>
      <c r="COL314" s="156"/>
      <c r="COM314" s="156"/>
      <c r="CON314" s="156"/>
      <c r="COO314" s="156"/>
      <c r="COP314" s="156"/>
      <c r="COQ314" s="156"/>
      <c r="COR314" s="156"/>
      <c r="COS314" s="156"/>
      <c r="COT314" s="156"/>
      <c r="COU314" s="156"/>
      <c r="COV314" s="156"/>
      <c r="COW314" s="156"/>
      <c r="COX314" s="156"/>
      <c r="COY314" s="156"/>
      <c r="COZ314" s="156"/>
      <c r="CPA314" s="156"/>
      <c r="CPB314" s="156"/>
      <c r="CPC314" s="156"/>
      <c r="CPD314" s="156"/>
      <c r="CPE314" s="156"/>
      <c r="CPF314" s="156"/>
      <c r="CPG314" s="156"/>
      <c r="CPH314" s="156"/>
      <c r="CPI314" s="156"/>
      <c r="CPJ314" s="156"/>
      <c r="CPK314" s="156"/>
      <c r="CPL314" s="156"/>
      <c r="CPM314" s="156"/>
      <c r="CPN314" s="156"/>
      <c r="CPO314" s="156"/>
      <c r="CPP314" s="156"/>
      <c r="CPQ314" s="156"/>
      <c r="CPR314" s="156"/>
      <c r="CPS314" s="156"/>
      <c r="CPT314" s="156"/>
      <c r="CPU314" s="156"/>
      <c r="CPV314" s="156"/>
      <c r="CPW314" s="156"/>
      <c r="CPX314" s="156"/>
      <c r="CPY314" s="156"/>
      <c r="CPZ314" s="156"/>
      <c r="CQA314" s="156"/>
      <c r="CQB314" s="156"/>
      <c r="CQC314" s="156"/>
      <c r="CQD314" s="156"/>
      <c r="CQE314" s="156"/>
      <c r="CQF314" s="156"/>
      <c r="CQG314" s="156"/>
      <c r="CQH314" s="156"/>
      <c r="CQI314" s="156"/>
      <c r="CQJ314" s="156"/>
      <c r="CQK314" s="156"/>
      <c r="CQL314" s="156"/>
      <c r="CQM314" s="156"/>
      <c r="CQN314" s="156"/>
      <c r="CQO314" s="156"/>
      <c r="CQP314" s="156"/>
      <c r="CQQ314" s="156"/>
      <c r="CQR314" s="156"/>
      <c r="CQS314" s="156"/>
      <c r="CQT314" s="156"/>
      <c r="CQU314" s="156"/>
      <c r="CQV314" s="156"/>
      <c r="CQW314" s="156"/>
      <c r="CQX314" s="156"/>
      <c r="CQY314" s="156"/>
      <c r="CQZ314" s="156"/>
      <c r="CRA314" s="156"/>
      <c r="CRB314" s="156"/>
      <c r="CRC314" s="156"/>
      <c r="CRD314" s="156"/>
      <c r="CRE314" s="156"/>
      <c r="CRF314" s="156"/>
      <c r="CRG314" s="156"/>
      <c r="CRH314" s="156"/>
      <c r="CRI314" s="156"/>
      <c r="CRJ314" s="156"/>
      <c r="CRK314" s="156"/>
      <c r="CRL314" s="156"/>
      <c r="CRM314" s="156"/>
      <c r="CRN314" s="156"/>
      <c r="CRO314" s="156"/>
      <c r="CRP314" s="156"/>
      <c r="CRQ314" s="156"/>
      <c r="CRR314" s="156"/>
      <c r="CRS314" s="156"/>
      <c r="CRT314" s="156"/>
      <c r="CRU314" s="156"/>
      <c r="CRV314" s="156"/>
      <c r="CRW314" s="156"/>
      <c r="CRX314" s="156"/>
      <c r="CRY314" s="156"/>
      <c r="CRZ314" s="156"/>
      <c r="CSA314" s="156"/>
      <c r="CSB314" s="156"/>
      <c r="CSC314" s="156"/>
      <c r="CSD314" s="156"/>
      <c r="CSE314" s="156"/>
      <c r="CSF314" s="156"/>
      <c r="CSG314" s="156"/>
      <c r="CSH314" s="156"/>
      <c r="CSI314" s="156"/>
      <c r="CSJ314" s="156"/>
      <c r="CSK314" s="156"/>
      <c r="CSL314" s="156"/>
      <c r="CSM314" s="156"/>
      <c r="CSN314" s="156"/>
      <c r="CSO314" s="156"/>
      <c r="CSP314" s="156"/>
      <c r="CSQ314" s="156"/>
      <c r="CSR314" s="156"/>
      <c r="CSS314" s="156"/>
      <c r="CST314" s="156"/>
      <c r="CSU314" s="156"/>
      <c r="CSV314" s="156"/>
      <c r="CSW314" s="156"/>
      <c r="CSX314" s="156"/>
      <c r="CSY314" s="156"/>
      <c r="CSZ314" s="156"/>
      <c r="CTA314" s="156"/>
      <c r="CTB314" s="156"/>
      <c r="CTC314" s="156"/>
      <c r="CTD314" s="156"/>
      <c r="CTE314" s="156"/>
      <c r="CTF314" s="156"/>
      <c r="CTG314" s="156"/>
      <c r="CTH314" s="156"/>
      <c r="CTI314" s="156"/>
      <c r="CTJ314" s="156"/>
      <c r="CTK314" s="156"/>
      <c r="CTL314" s="156"/>
      <c r="CTM314" s="156"/>
      <c r="CTN314" s="156"/>
      <c r="CTO314" s="156"/>
      <c r="CTP314" s="156"/>
      <c r="CTQ314" s="156"/>
      <c r="CTR314" s="156"/>
      <c r="CTS314" s="156"/>
      <c r="CTT314" s="156"/>
      <c r="CTU314" s="156"/>
      <c r="CTV314" s="156"/>
      <c r="CTW314" s="156"/>
      <c r="CTX314" s="156"/>
      <c r="CTY314" s="156"/>
      <c r="CTZ314" s="156"/>
      <c r="CUA314" s="156"/>
      <c r="CUB314" s="156"/>
      <c r="CUC314" s="156"/>
      <c r="CUD314" s="156"/>
      <c r="CUE314" s="156"/>
      <c r="CUF314" s="156"/>
      <c r="CUG314" s="156"/>
      <c r="CUH314" s="156"/>
      <c r="CUI314" s="156"/>
      <c r="CUJ314" s="156"/>
      <c r="CUK314" s="156"/>
      <c r="CUL314" s="156"/>
      <c r="CUM314" s="156"/>
      <c r="CUN314" s="156"/>
      <c r="CUO314" s="156"/>
      <c r="CUP314" s="156"/>
      <c r="CUQ314" s="156"/>
      <c r="CUR314" s="156"/>
      <c r="CUS314" s="156"/>
      <c r="CUT314" s="156"/>
      <c r="CUU314" s="156"/>
      <c r="CUV314" s="156"/>
      <c r="CUW314" s="156"/>
      <c r="CUX314" s="156"/>
      <c r="CUY314" s="156"/>
      <c r="CUZ314" s="156"/>
      <c r="CVA314" s="156"/>
      <c r="CVB314" s="156"/>
      <c r="CVC314" s="156"/>
      <c r="CVD314" s="156"/>
      <c r="CVE314" s="156"/>
      <c r="CVF314" s="156"/>
      <c r="CVG314" s="156"/>
      <c r="CVH314" s="156"/>
      <c r="CVI314" s="156"/>
      <c r="CVJ314" s="156"/>
      <c r="CVK314" s="156"/>
      <c r="CVL314" s="156"/>
      <c r="CVM314" s="156"/>
      <c r="CVN314" s="156"/>
      <c r="CVO314" s="156"/>
      <c r="CVP314" s="156"/>
      <c r="CVQ314" s="156"/>
      <c r="CVR314" s="156"/>
      <c r="CVS314" s="156"/>
      <c r="CVT314" s="156"/>
      <c r="CVU314" s="156"/>
      <c r="CVV314" s="156"/>
      <c r="CVW314" s="156"/>
      <c r="CVX314" s="156"/>
      <c r="CVY314" s="156"/>
      <c r="CVZ314" s="156"/>
      <c r="CWA314" s="156"/>
      <c r="CWB314" s="156"/>
      <c r="CWC314" s="156"/>
      <c r="CWD314" s="156"/>
      <c r="CWE314" s="156"/>
      <c r="CWF314" s="156"/>
      <c r="CWG314" s="156"/>
      <c r="CWH314" s="156"/>
      <c r="CWI314" s="156"/>
      <c r="CWJ314" s="156"/>
      <c r="CWK314" s="156"/>
      <c r="CWL314" s="156"/>
      <c r="CWM314" s="156"/>
      <c r="CWN314" s="156"/>
      <c r="CWO314" s="156"/>
      <c r="CWP314" s="156"/>
      <c r="CWQ314" s="156"/>
      <c r="CWR314" s="156"/>
      <c r="CWS314" s="156"/>
      <c r="CWT314" s="156"/>
      <c r="CWU314" s="156"/>
      <c r="CWV314" s="156"/>
      <c r="CWW314" s="156"/>
      <c r="CWX314" s="156"/>
      <c r="CWY314" s="156"/>
      <c r="CWZ314" s="156"/>
      <c r="CXA314" s="156"/>
      <c r="CXB314" s="156"/>
      <c r="CXC314" s="156"/>
      <c r="CXD314" s="156"/>
      <c r="CXE314" s="156"/>
      <c r="CXF314" s="156"/>
      <c r="CXG314" s="156"/>
      <c r="CXH314" s="156"/>
      <c r="CXI314" s="156"/>
      <c r="CXJ314" s="156"/>
      <c r="CXK314" s="156"/>
      <c r="CXL314" s="156"/>
      <c r="CXM314" s="156"/>
      <c r="CXN314" s="156"/>
      <c r="CXO314" s="156"/>
      <c r="CXP314" s="156"/>
      <c r="CXQ314" s="156"/>
      <c r="CXR314" s="156"/>
      <c r="CXS314" s="156"/>
      <c r="CXT314" s="156"/>
      <c r="CXU314" s="156"/>
      <c r="CXV314" s="156"/>
      <c r="CXW314" s="156"/>
      <c r="CXX314" s="156"/>
      <c r="CXY314" s="156"/>
      <c r="CXZ314" s="156"/>
      <c r="CYA314" s="156"/>
      <c r="CYB314" s="156"/>
      <c r="CYC314" s="156"/>
      <c r="CYD314" s="156"/>
      <c r="CYE314" s="156"/>
      <c r="CYF314" s="156"/>
      <c r="CYG314" s="156"/>
      <c r="CYH314" s="156"/>
      <c r="CYI314" s="156"/>
      <c r="CYJ314" s="156"/>
      <c r="CYK314" s="156"/>
      <c r="CYL314" s="156"/>
      <c r="CYM314" s="156"/>
      <c r="CYN314" s="156"/>
      <c r="CYO314" s="156"/>
      <c r="CYP314" s="156"/>
      <c r="CYQ314" s="156"/>
      <c r="CYR314" s="156"/>
      <c r="CYS314" s="156"/>
      <c r="CYT314" s="156"/>
      <c r="CYU314" s="156"/>
      <c r="CYV314" s="156"/>
      <c r="CYW314" s="156"/>
      <c r="CYX314" s="156"/>
      <c r="CYY314" s="156"/>
      <c r="CYZ314" s="156"/>
      <c r="CZA314" s="156"/>
      <c r="CZB314" s="156"/>
      <c r="CZC314" s="156"/>
      <c r="CZD314" s="156"/>
      <c r="CZE314" s="156"/>
      <c r="CZF314" s="156"/>
      <c r="CZG314" s="156"/>
      <c r="CZH314" s="156"/>
      <c r="CZI314" s="156"/>
      <c r="CZJ314" s="156"/>
      <c r="CZK314" s="156"/>
      <c r="CZL314" s="156"/>
      <c r="CZM314" s="156"/>
      <c r="CZN314" s="156"/>
      <c r="CZO314" s="156"/>
      <c r="CZP314" s="156"/>
      <c r="CZQ314" s="156"/>
      <c r="CZR314" s="156"/>
      <c r="CZS314" s="156"/>
      <c r="CZT314" s="156"/>
      <c r="CZU314" s="156"/>
      <c r="CZV314" s="156"/>
      <c r="CZW314" s="156"/>
      <c r="CZX314" s="156"/>
      <c r="CZY314" s="156"/>
      <c r="CZZ314" s="156"/>
      <c r="DAA314" s="156"/>
      <c r="DAB314" s="156"/>
      <c r="DAC314" s="156"/>
      <c r="DAD314" s="156"/>
      <c r="DAE314" s="156"/>
      <c r="DAF314" s="156"/>
      <c r="DAG314" s="156"/>
      <c r="DAH314" s="156"/>
      <c r="DAI314" s="156"/>
      <c r="DAJ314" s="156"/>
      <c r="DAK314" s="156"/>
      <c r="DAL314" s="156"/>
      <c r="DAM314" s="156"/>
      <c r="DAN314" s="156"/>
      <c r="DAO314" s="156"/>
      <c r="DAP314" s="156"/>
      <c r="DAQ314" s="156"/>
      <c r="DAR314" s="156"/>
      <c r="DAS314" s="156"/>
      <c r="DAT314" s="156"/>
      <c r="DAU314" s="156"/>
      <c r="DAV314" s="156"/>
      <c r="DAW314" s="156"/>
      <c r="DAX314" s="156"/>
      <c r="DAY314" s="156"/>
      <c r="DAZ314" s="156"/>
      <c r="DBA314" s="156"/>
      <c r="DBB314" s="156"/>
      <c r="DBC314" s="156"/>
      <c r="DBD314" s="156"/>
      <c r="DBE314" s="156"/>
      <c r="DBF314" s="156"/>
      <c r="DBG314" s="156"/>
      <c r="DBH314" s="156"/>
      <c r="DBI314" s="156"/>
      <c r="DBJ314" s="156"/>
      <c r="DBK314" s="156"/>
      <c r="DBL314" s="156"/>
      <c r="DBM314" s="156"/>
      <c r="DBN314" s="156"/>
      <c r="DBO314" s="156"/>
      <c r="DBP314" s="156"/>
      <c r="DBQ314" s="156"/>
      <c r="DBR314" s="156"/>
      <c r="DBS314" s="156"/>
      <c r="DBT314" s="156"/>
      <c r="DBU314" s="156"/>
      <c r="DBV314" s="156"/>
      <c r="DBW314" s="156"/>
      <c r="DBX314" s="156"/>
      <c r="DBY314" s="156"/>
      <c r="DBZ314" s="156"/>
      <c r="DCA314" s="156"/>
      <c r="DCB314" s="156"/>
      <c r="DCC314" s="156"/>
      <c r="DCD314" s="156"/>
      <c r="DCE314" s="156"/>
      <c r="DCF314" s="156"/>
      <c r="DCG314" s="156"/>
      <c r="DCH314" s="156"/>
      <c r="DCI314" s="156"/>
      <c r="DCJ314" s="156"/>
      <c r="DCK314" s="156"/>
      <c r="DCL314" s="156"/>
      <c r="DCM314" s="156"/>
      <c r="DCN314" s="156"/>
      <c r="DCO314" s="156"/>
      <c r="DCP314" s="156"/>
      <c r="DCQ314" s="156"/>
      <c r="DCR314" s="156"/>
      <c r="DCS314" s="156"/>
      <c r="DCT314" s="156"/>
      <c r="DCU314" s="156"/>
      <c r="DCV314" s="156"/>
      <c r="DCW314" s="156"/>
      <c r="DCX314" s="156"/>
      <c r="DCY314" s="156"/>
      <c r="DCZ314" s="156"/>
      <c r="DDA314" s="156"/>
      <c r="DDB314" s="156"/>
      <c r="DDC314" s="156"/>
      <c r="DDD314" s="156"/>
      <c r="DDE314" s="156"/>
      <c r="DDF314" s="156"/>
      <c r="DDG314" s="156"/>
      <c r="DDH314" s="156"/>
      <c r="DDI314" s="156"/>
      <c r="DDJ314" s="156"/>
      <c r="DDK314" s="156"/>
      <c r="DDL314" s="156"/>
      <c r="DDM314" s="156"/>
      <c r="DDN314" s="156"/>
      <c r="DDO314" s="156"/>
      <c r="DDP314" s="156"/>
      <c r="DDQ314" s="156"/>
      <c r="DDR314" s="156"/>
      <c r="DDS314" s="156"/>
      <c r="DDT314" s="156"/>
      <c r="DDU314" s="156"/>
      <c r="DDV314" s="156"/>
      <c r="DDW314" s="156"/>
      <c r="DDX314" s="156"/>
      <c r="DDY314" s="156"/>
      <c r="DDZ314" s="156"/>
      <c r="DEA314" s="156"/>
      <c r="DEB314" s="156"/>
      <c r="DEC314" s="156"/>
      <c r="DED314" s="156"/>
      <c r="DEE314" s="156"/>
      <c r="DEF314" s="156"/>
      <c r="DEG314" s="156"/>
      <c r="DEH314" s="156"/>
      <c r="DEI314" s="156"/>
      <c r="DEJ314" s="156"/>
      <c r="DEK314" s="156"/>
      <c r="DEL314" s="156"/>
      <c r="DEM314" s="156"/>
      <c r="DEN314" s="156"/>
      <c r="DEO314" s="156"/>
      <c r="DEP314" s="156"/>
      <c r="DEQ314" s="156"/>
      <c r="DER314" s="156"/>
      <c r="DES314" s="156"/>
      <c r="DET314" s="156"/>
      <c r="DEU314" s="156"/>
      <c r="DEV314" s="156"/>
      <c r="DEW314" s="156"/>
      <c r="DEX314" s="156"/>
      <c r="DEY314" s="156"/>
      <c r="DEZ314" s="156"/>
      <c r="DFA314" s="156"/>
      <c r="DFB314" s="156"/>
      <c r="DFC314" s="156"/>
      <c r="DFD314" s="156"/>
      <c r="DFE314" s="156"/>
      <c r="DFF314" s="156"/>
      <c r="DFG314" s="156"/>
      <c r="DFH314" s="156"/>
      <c r="DFI314" s="156"/>
      <c r="DFJ314" s="156"/>
      <c r="DFK314" s="156"/>
      <c r="DFL314" s="156"/>
      <c r="DFM314" s="156"/>
      <c r="DFN314" s="156"/>
      <c r="DFO314" s="156"/>
      <c r="DFP314" s="156"/>
      <c r="DFQ314" s="156"/>
      <c r="DFR314" s="156"/>
      <c r="DFS314" s="156"/>
      <c r="DFT314" s="156"/>
      <c r="DFU314" s="156"/>
      <c r="DFV314" s="156"/>
      <c r="DFW314" s="156"/>
      <c r="DFX314" s="156"/>
      <c r="DFY314" s="156"/>
      <c r="DFZ314" s="156"/>
      <c r="DGA314" s="156"/>
      <c r="DGB314" s="156"/>
      <c r="DGC314" s="156"/>
      <c r="DGD314" s="156"/>
      <c r="DGE314" s="156"/>
      <c r="DGF314" s="156"/>
      <c r="DGG314" s="156"/>
      <c r="DGH314" s="156"/>
      <c r="DGI314" s="156"/>
      <c r="DGJ314" s="156"/>
      <c r="DGK314" s="156"/>
      <c r="DGL314" s="156"/>
      <c r="DGM314" s="156"/>
      <c r="DGN314" s="156"/>
      <c r="DGO314" s="156"/>
      <c r="DGP314" s="156"/>
      <c r="DGQ314" s="156"/>
      <c r="DGR314" s="156"/>
      <c r="DGS314" s="156"/>
      <c r="DGT314" s="156"/>
      <c r="DGU314" s="156"/>
      <c r="DGV314" s="156"/>
      <c r="DGW314" s="156"/>
      <c r="DGX314" s="156"/>
      <c r="DGY314" s="156"/>
      <c r="DGZ314" s="156"/>
      <c r="DHA314" s="156"/>
      <c r="DHB314" s="156"/>
      <c r="DHC314" s="156"/>
      <c r="DHD314" s="156"/>
      <c r="DHE314" s="156"/>
      <c r="DHF314" s="156"/>
      <c r="DHG314" s="156"/>
      <c r="DHH314" s="156"/>
      <c r="DHI314" s="156"/>
      <c r="DHJ314" s="156"/>
      <c r="DHK314" s="156"/>
      <c r="DHL314" s="156"/>
      <c r="DHM314" s="156"/>
      <c r="DHN314" s="156"/>
      <c r="DHO314" s="156"/>
      <c r="DHP314" s="156"/>
      <c r="DHQ314" s="156"/>
      <c r="DHR314" s="156"/>
      <c r="DHS314" s="156"/>
      <c r="DHT314" s="156"/>
      <c r="DHU314" s="156"/>
      <c r="DHV314" s="156"/>
      <c r="DHW314" s="156"/>
      <c r="DHX314" s="156"/>
      <c r="DHY314" s="156"/>
      <c r="DHZ314" s="156"/>
      <c r="DIA314" s="156"/>
      <c r="DIB314" s="156"/>
      <c r="DIC314" s="156"/>
      <c r="DID314" s="156"/>
      <c r="DIE314" s="156"/>
      <c r="DIF314" s="156"/>
      <c r="DIG314" s="156"/>
      <c r="DIH314" s="156"/>
      <c r="DII314" s="156"/>
      <c r="DIJ314" s="156"/>
      <c r="DIK314" s="156"/>
      <c r="DIL314" s="156"/>
      <c r="DIM314" s="156"/>
      <c r="DIN314" s="156"/>
      <c r="DIO314" s="156"/>
      <c r="DIP314" s="156"/>
      <c r="DIQ314" s="156"/>
      <c r="DIR314" s="156"/>
      <c r="DIS314" s="156"/>
      <c r="DIT314" s="156"/>
      <c r="DIU314" s="156"/>
      <c r="DIV314" s="156"/>
      <c r="DIW314" s="156"/>
      <c r="DIX314" s="156"/>
      <c r="DIY314" s="156"/>
      <c r="DIZ314" s="156"/>
      <c r="DJA314" s="156"/>
      <c r="DJB314" s="156"/>
      <c r="DJC314" s="156"/>
      <c r="DJD314" s="156"/>
      <c r="DJE314" s="156"/>
      <c r="DJF314" s="156"/>
      <c r="DJG314" s="156"/>
      <c r="DJH314" s="156"/>
      <c r="DJI314" s="156"/>
      <c r="DJJ314" s="156"/>
      <c r="DJK314" s="156"/>
      <c r="DJL314" s="156"/>
      <c r="DJM314" s="156"/>
      <c r="DJN314" s="156"/>
      <c r="DJO314" s="156"/>
      <c r="DJP314" s="156"/>
      <c r="DJQ314" s="156"/>
      <c r="DJR314" s="156"/>
      <c r="DJS314" s="156"/>
      <c r="DJT314" s="156"/>
      <c r="DJU314" s="156"/>
      <c r="DJV314" s="156"/>
      <c r="DJW314" s="156"/>
      <c r="DJX314" s="156"/>
      <c r="DJY314" s="156"/>
      <c r="DJZ314" s="156"/>
      <c r="DKA314" s="156"/>
      <c r="DKB314" s="156"/>
      <c r="DKC314" s="156"/>
      <c r="DKD314" s="156"/>
      <c r="DKE314" s="156"/>
      <c r="DKF314" s="156"/>
      <c r="DKG314" s="156"/>
      <c r="DKH314" s="156"/>
      <c r="DKI314" s="156"/>
      <c r="DKJ314" s="156"/>
      <c r="DKK314" s="156"/>
      <c r="DKL314" s="156"/>
      <c r="DKM314" s="156"/>
      <c r="DKN314" s="156"/>
      <c r="DKO314" s="156"/>
      <c r="DKP314" s="156"/>
      <c r="DKQ314" s="156"/>
      <c r="DKR314" s="156"/>
      <c r="DKS314" s="156"/>
      <c r="DKT314" s="156"/>
      <c r="DKU314" s="156"/>
      <c r="DKV314" s="156"/>
      <c r="DKW314" s="156"/>
      <c r="DKX314" s="156"/>
      <c r="DKY314" s="156"/>
      <c r="DKZ314" s="156"/>
      <c r="DLA314" s="156"/>
      <c r="DLB314" s="156"/>
      <c r="DLC314" s="156"/>
      <c r="DLD314" s="156"/>
      <c r="DLE314" s="156"/>
      <c r="DLF314" s="156"/>
      <c r="DLG314" s="156"/>
      <c r="DLH314" s="156"/>
      <c r="DLI314" s="156"/>
      <c r="DLJ314" s="156"/>
      <c r="DLK314" s="156"/>
      <c r="DLL314" s="156"/>
      <c r="DLM314" s="156"/>
      <c r="DLN314" s="156"/>
      <c r="DLO314" s="156"/>
      <c r="DLP314" s="156"/>
      <c r="DLQ314" s="156"/>
      <c r="DLR314" s="156"/>
      <c r="DLS314" s="156"/>
      <c r="DLT314" s="156"/>
      <c r="DLU314" s="156"/>
      <c r="DLV314" s="156"/>
      <c r="DLW314" s="156"/>
      <c r="DLX314" s="156"/>
      <c r="DLY314" s="156"/>
      <c r="DLZ314" s="156"/>
      <c r="DMA314" s="156"/>
      <c r="DMB314" s="156"/>
      <c r="DMC314" s="156"/>
      <c r="DMD314" s="156"/>
      <c r="DME314" s="156"/>
      <c r="DMF314" s="156"/>
      <c r="DMG314" s="156"/>
      <c r="DMH314" s="156"/>
      <c r="DMI314" s="156"/>
      <c r="DMJ314" s="156"/>
      <c r="DMK314" s="156"/>
      <c r="DML314" s="156"/>
      <c r="DMM314" s="156"/>
      <c r="DMN314" s="156"/>
      <c r="DMO314" s="156"/>
      <c r="DMP314" s="156"/>
      <c r="DMQ314" s="156"/>
      <c r="DMR314" s="156"/>
      <c r="DMS314" s="156"/>
      <c r="DMT314" s="156"/>
      <c r="DMU314" s="156"/>
      <c r="DMV314" s="156"/>
      <c r="DMW314" s="156"/>
      <c r="DMX314" s="156"/>
      <c r="DMY314" s="156"/>
      <c r="DMZ314" s="156"/>
      <c r="DNA314" s="156"/>
      <c r="DNB314" s="156"/>
      <c r="DNC314" s="156"/>
      <c r="DND314" s="156"/>
      <c r="DNE314" s="156"/>
      <c r="DNF314" s="156"/>
      <c r="DNG314" s="156"/>
      <c r="DNH314" s="156"/>
      <c r="DNI314" s="156"/>
      <c r="DNJ314" s="156"/>
      <c r="DNK314" s="156"/>
      <c r="DNL314" s="156"/>
      <c r="DNM314" s="156"/>
      <c r="DNN314" s="156"/>
      <c r="DNO314" s="156"/>
      <c r="DNP314" s="156"/>
      <c r="DNQ314" s="156"/>
      <c r="DNR314" s="156"/>
      <c r="DNS314" s="156"/>
      <c r="DNT314" s="156"/>
      <c r="DNU314" s="156"/>
      <c r="DNV314" s="156"/>
      <c r="DNW314" s="156"/>
      <c r="DNX314" s="156"/>
      <c r="DNY314" s="156"/>
      <c r="DNZ314" s="156"/>
      <c r="DOA314" s="156"/>
      <c r="DOB314" s="156"/>
      <c r="DOC314" s="156"/>
      <c r="DOD314" s="156"/>
      <c r="DOE314" s="156"/>
      <c r="DOF314" s="156"/>
      <c r="DOG314" s="156"/>
      <c r="DOH314" s="156"/>
      <c r="DOI314" s="156"/>
      <c r="DOJ314" s="156"/>
      <c r="DOK314" s="156"/>
      <c r="DOL314" s="156"/>
      <c r="DOM314" s="156"/>
      <c r="DON314" s="156"/>
      <c r="DOO314" s="156"/>
      <c r="DOP314" s="156"/>
      <c r="DOQ314" s="156"/>
      <c r="DOR314" s="156"/>
      <c r="DOS314" s="156"/>
      <c r="DOT314" s="156"/>
      <c r="DOU314" s="156"/>
      <c r="DOV314" s="156"/>
      <c r="DOW314" s="156"/>
      <c r="DOX314" s="156"/>
      <c r="DOY314" s="156"/>
      <c r="DOZ314" s="156"/>
      <c r="DPA314" s="156"/>
      <c r="DPB314" s="156"/>
      <c r="DPC314" s="156"/>
      <c r="DPD314" s="156"/>
      <c r="DPE314" s="156"/>
      <c r="DPF314" s="156"/>
      <c r="DPG314" s="156"/>
      <c r="DPH314" s="156"/>
      <c r="DPI314" s="156"/>
      <c r="DPJ314" s="156"/>
      <c r="DPK314" s="156"/>
      <c r="DPL314" s="156"/>
      <c r="DPM314" s="156"/>
      <c r="DPN314" s="156"/>
      <c r="DPO314" s="156"/>
      <c r="DPP314" s="156"/>
      <c r="DPQ314" s="156"/>
      <c r="DPR314" s="156"/>
      <c r="DPS314" s="156"/>
      <c r="DPT314" s="156"/>
      <c r="DPU314" s="156"/>
      <c r="DPV314" s="156"/>
      <c r="DPW314" s="156"/>
      <c r="DPX314" s="156"/>
      <c r="DPY314" s="156"/>
      <c r="DPZ314" s="156"/>
      <c r="DQA314" s="156"/>
      <c r="DQB314" s="156"/>
      <c r="DQC314" s="156"/>
      <c r="DQD314" s="156"/>
      <c r="DQE314" s="156"/>
      <c r="DQF314" s="156"/>
      <c r="DQG314" s="156"/>
      <c r="DQH314" s="156"/>
      <c r="DQI314" s="156"/>
      <c r="DQJ314" s="156"/>
      <c r="DQK314" s="156"/>
      <c r="DQL314" s="156"/>
      <c r="DQM314" s="156"/>
      <c r="DQN314" s="156"/>
      <c r="DQO314" s="156"/>
      <c r="DQP314" s="156"/>
      <c r="DQQ314" s="156"/>
      <c r="DQR314" s="156"/>
      <c r="DQS314" s="156"/>
      <c r="DQT314" s="156"/>
      <c r="DQU314" s="156"/>
      <c r="DQV314" s="156"/>
      <c r="DQW314" s="156"/>
      <c r="DQX314" s="156"/>
      <c r="DQY314" s="156"/>
      <c r="DQZ314" s="156"/>
      <c r="DRA314" s="156"/>
      <c r="DRB314" s="156"/>
      <c r="DRC314" s="156"/>
      <c r="DRD314" s="156"/>
      <c r="DRE314" s="156"/>
      <c r="DRF314" s="156"/>
      <c r="DRG314" s="156"/>
      <c r="DRH314" s="156"/>
      <c r="DRI314" s="156"/>
      <c r="DRJ314" s="156"/>
      <c r="DRK314" s="156"/>
      <c r="DRL314" s="156"/>
      <c r="DRM314" s="156"/>
      <c r="DRN314" s="156"/>
      <c r="DRO314" s="156"/>
      <c r="DRP314" s="156"/>
      <c r="DRQ314" s="156"/>
      <c r="DRR314" s="156"/>
      <c r="DRS314" s="156"/>
      <c r="DRT314" s="156"/>
      <c r="DRU314" s="156"/>
      <c r="DRV314" s="156"/>
      <c r="DRW314" s="156"/>
      <c r="DRX314" s="156"/>
      <c r="DRY314" s="156"/>
      <c r="DRZ314" s="156"/>
      <c r="DSA314" s="156"/>
      <c r="DSB314" s="156"/>
      <c r="DSC314" s="156"/>
      <c r="DSD314" s="156"/>
      <c r="DSE314" s="156"/>
      <c r="DSF314" s="156"/>
      <c r="DSG314" s="156"/>
      <c r="DSH314" s="156"/>
      <c r="DSI314" s="156"/>
      <c r="DSJ314" s="156"/>
      <c r="DSK314" s="156"/>
      <c r="DSL314" s="156"/>
      <c r="DSM314" s="156"/>
      <c r="DSN314" s="156"/>
      <c r="DSO314" s="156"/>
      <c r="DSP314" s="156"/>
      <c r="DSQ314" s="156"/>
      <c r="DSR314" s="156"/>
      <c r="DSS314" s="156"/>
      <c r="DST314" s="156"/>
      <c r="DSU314" s="156"/>
      <c r="DSV314" s="156"/>
      <c r="DSW314" s="156"/>
      <c r="DSX314" s="156"/>
      <c r="DSY314" s="156"/>
      <c r="DSZ314" s="156"/>
      <c r="DTA314" s="156"/>
      <c r="DTB314" s="156"/>
      <c r="DTC314" s="156"/>
      <c r="DTD314" s="156"/>
      <c r="DTE314" s="156"/>
      <c r="DTF314" s="156"/>
      <c r="DTG314" s="156"/>
      <c r="DTH314" s="156"/>
      <c r="DTI314" s="156"/>
      <c r="DTJ314" s="156"/>
      <c r="DTK314" s="156"/>
      <c r="DTL314" s="156"/>
      <c r="DTM314" s="156"/>
      <c r="DTN314" s="156"/>
      <c r="DTO314" s="156"/>
      <c r="DTP314" s="156"/>
      <c r="DTQ314" s="156"/>
      <c r="DTR314" s="156"/>
      <c r="DTS314" s="156"/>
      <c r="DTT314" s="156"/>
      <c r="DTU314" s="156"/>
      <c r="DTV314" s="156"/>
      <c r="DTW314" s="156"/>
      <c r="DTX314" s="156"/>
      <c r="DTY314" s="156"/>
      <c r="DTZ314" s="156"/>
      <c r="DUA314" s="156"/>
      <c r="DUB314" s="156"/>
      <c r="DUC314" s="156"/>
      <c r="DUD314" s="156"/>
      <c r="DUE314" s="156"/>
      <c r="DUF314" s="156"/>
      <c r="DUG314" s="156"/>
      <c r="DUH314" s="156"/>
      <c r="DUI314" s="156"/>
      <c r="DUJ314" s="156"/>
      <c r="DUK314" s="156"/>
      <c r="DUL314" s="156"/>
      <c r="DUM314" s="156"/>
      <c r="DUN314" s="156"/>
      <c r="DUO314" s="156"/>
      <c r="DUP314" s="156"/>
      <c r="DUQ314" s="156"/>
      <c r="DUR314" s="156"/>
      <c r="DUS314" s="156"/>
      <c r="DUT314" s="156"/>
      <c r="DUU314" s="156"/>
      <c r="DUV314" s="156"/>
      <c r="DUW314" s="156"/>
      <c r="DUX314" s="156"/>
      <c r="DUY314" s="156"/>
      <c r="DUZ314" s="156"/>
      <c r="DVA314" s="156"/>
      <c r="DVB314" s="156"/>
      <c r="DVC314" s="156"/>
      <c r="DVD314" s="156"/>
      <c r="DVE314" s="156"/>
      <c r="DVF314" s="156"/>
      <c r="DVG314" s="156"/>
      <c r="DVH314" s="156"/>
      <c r="DVI314" s="156"/>
      <c r="DVJ314" s="156"/>
      <c r="DVK314" s="156"/>
      <c r="DVL314" s="156"/>
      <c r="DVM314" s="156"/>
      <c r="DVN314" s="156"/>
      <c r="DVO314" s="156"/>
      <c r="DVP314" s="156"/>
      <c r="DVQ314" s="156"/>
      <c r="DVR314" s="156"/>
      <c r="DVS314" s="156"/>
      <c r="DVT314" s="156"/>
      <c r="DVU314" s="156"/>
      <c r="DVV314" s="156"/>
      <c r="DVW314" s="156"/>
      <c r="DVX314" s="156"/>
      <c r="DVY314" s="156"/>
      <c r="DVZ314" s="156"/>
      <c r="DWA314" s="156"/>
      <c r="DWB314" s="156"/>
      <c r="DWC314" s="156"/>
      <c r="DWD314" s="156"/>
      <c r="DWE314" s="156"/>
      <c r="DWF314" s="156"/>
      <c r="DWG314" s="156"/>
      <c r="DWH314" s="156"/>
      <c r="DWI314" s="156"/>
      <c r="DWJ314" s="156"/>
      <c r="DWK314" s="156"/>
      <c r="DWL314" s="156"/>
      <c r="DWM314" s="156"/>
      <c r="DWN314" s="156"/>
      <c r="DWO314" s="156"/>
      <c r="DWP314" s="156"/>
      <c r="DWQ314" s="156"/>
      <c r="DWR314" s="156"/>
      <c r="DWS314" s="156"/>
      <c r="DWT314" s="156"/>
      <c r="DWU314" s="156"/>
      <c r="DWV314" s="156"/>
      <c r="DWW314" s="156"/>
      <c r="DWX314" s="156"/>
      <c r="DWY314" s="156"/>
      <c r="DWZ314" s="156"/>
      <c r="DXA314" s="156"/>
      <c r="DXB314" s="156"/>
      <c r="DXC314" s="156"/>
      <c r="DXD314" s="156"/>
      <c r="DXE314" s="156"/>
      <c r="DXF314" s="156"/>
      <c r="DXG314" s="156"/>
      <c r="DXH314" s="156"/>
      <c r="DXI314" s="156"/>
      <c r="DXJ314" s="156"/>
      <c r="DXK314" s="156"/>
      <c r="DXL314" s="156"/>
      <c r="DXM314" s="156"/>
      <c r="DXN314" s="156"/>
      <c r="DXO314" s="156"/>
      <c r="DXP314" s="156"/>
      <c r="DXQ314" s="156"/>
      <c r="DXR314" s="156"/>
      <c r="DXS314" s="156"/>
      <c r="DXT314" s="156"/>
      <c r="DXU314" s="156"/>
      <c r="DXV314" s="156"/>
      <c r="DXW314" s="156"/>
      <c r="DXX314" s="156"/>
      <c r="DXY314" s="156"/>
      <c r="DXZ314" s="156"/>
      <c r="DYA314" s="156"/>
      <c r="DYB314" s="156"/>
      <c r="DYC314" s="156"/>
      <c r="DYD314" s="156"/>
      <c r="DYE314" s="156"/>
      <c r="DYF314" s="156"/>
      <c r="DYG314" s="156"/>
      <c r="DYH314" s="156"/>
      <c r="DYI314" s="156"/>
      <c r="DYJ314" s="156"/>
      <c r="DYK314" s="156"/>
      <c r="DYL314" s="156"/>
      <c r="DYM314" s="156"/>
      <c r="DYN314" s="156"/>
      <c r="DYO314" s="156"/>
      <c r="DYP314" s="156"/>
      <c r="DYQ314" s="156"/>
      <c r="DYR314" s="156"/>
      <c r="DYS314" s="156"/>
      <c r="DYT314" s="156"/>
      <c r="DYU314" s="156"/>
      <c r="DYV314" s="156"/>
      <c r="DYW314" s="156"/>
      <c r="DYX314" s="156"/>
      <c r="DYY314" s="156"/>
      <c r="DYZ314" s="156"/>
      <c r="DZA314" s="156"/>
      <c r="DZB314" s="156"/>
      <c r="DZC314" s="156"/>
      <c r="DZD314" s="156"/>
      <c r="DZE314" s="156"/>
      <c r="DZF314" s="156"/>
      <c r="DZG314" s="156"/>
      <c r="DZH314" s="156"/>
      <c r="DZI314" s="156"/>
      <c r="DZJ314" s="156"/>
      <c r="DZK314" s="156"/>
      <c r="DZL314" s="156"/>
      <c r="DZM314" s="156"/>
      <c r="DZN314" s="156"/>
      <c r="DZO314" s="156"/>
      <c r="DZP314" s="156"/>
      <c r="DZQ314" s="156"/>
      <c r="DZR314" s="156"/>
      <c r="DZS314" s="156"/>
      <c r="DZT314" s="156"/>
      <c r="DZU314" s="156"/>
      <c r="DZV314" s="156"/>
      <c r="DZW314" s="156"/>
      <c r="DZX314" s="156"/>
      <c r="DZY314" s="156"/>
      <c r="DZZ314" s="156"/>
      <c r="EAA314" s="156"/>
      <c r="EAB314" s="156"/>
      <c r="EAC314" s="156"/>
      <c r="EAD314" s="156"/>
      <c r="EAE314" s="156"/>
      <c r="EAF314" s="156"/>
      <c r="EAG314" s="156"/>
      <c r="EAH314" s="156"/>
      <c r="EAI314" s="156"/>
      <c r="EAJ314" s="156"/>
      <c r="EAK314" s="156"/>
      <c r="EAL314" s="156"/>
      <c r="EAM314" s="156"/>
      <c r="EAN314" s="156"/>
      <c r="EAO314" s="156"/>
      <c r="EAP314" s="156"/>
      <c r="EAQ314" s="156"/>
      <c r="EAR314" s="156"/>
      <c r="EAS314" s="156"/>
      <c r="EAT314" s="156"/>
      <c r="EAU314" s="156"/>
      <c r="EAV314" s="156"/>
      <c r="EAW314" s="156"/>
      <c r="EAX314" s="156"/>
      <c r="EAY314" s="156"/>
      <c r="EAZ314" s="156"/>
      <c r="EBA314" s="156"/>
      <c r="EBB314" s="156"/>
      <c r="EBC314" s="156"/>
      <c r="EBD314" s="156"/>
      <c r="EBE314" s="156"/>
      <c r="EBF314" s="156"/>
      <c r="EBG314" s="156"/>
      <c r="EBH314" s="156"/>
      <c r="EBI314" s="156"/>
      <c r="EBJ314" s="156"/>
      <c r="EBK314" s="156"/>
      <c r="EBL314" s="156"/>
      <c r="EBM314" s="156"/>
      <c r="EBN314" s="156"/>
      <c r="EBO314" s="156"/>
      <c r="EBP314" s="156"/>
      <c r="EBQ314" s="156"/>
      <c r="EBR314" s="156"/>
      <c r="EBS314" s="156"/>
      <c r="EBT314" s="156"/>
      <c r="EBU314" s="156"/>
      <c r="EBV314" s="156"/>
      <c r="EBW314" s="156"/>
      <c r="EBX314" s="156"/>
      <c r="EBY314" s="156"/>
      <c r="EBZ314" s="156"/>
      <c r="ECA314" s="156"/>
      <c r="ECB314" s="156"/>
      <c r="ECC314" s="156"/>
      <c r="ECD314" s="156"/>
      <c r="ECE314" s="156"/>
      <c r="ECF314" s="156"/>
      <c r="ECG314" s="156"/>
      <c r="ECH314" s="156"/>
      <c r="ECI314" s="156"/>
      <c r="ECJ314" s="156"/>
      <c r="ECK314" s="156"/>
      <c r="ECL314" s="156"/>
      <c r="ECM314" s="156"/>
      <c r="ECN314" s="156"/>
      <c r="ECO314" s="156"/>
      <c r="ECP314" s="156"/>
      <c r="ECQ314" s="156"/>
      <c r="ECR314" s="156"/>
      <c r="ECS314" s="156"/>
      <c r="ECT314" s="156"/>
      <c r="ECU314" s="156"/>
      <c r="ECV314" s="156"/>
      <c r="ECW314" s="156"/>
      <c r="ECX314" s="156"/>
      <c r="ECY314" s="156"/>
      <c r="ECZ314" s="156"/>
      <c r="EDA314" s="156"/>
      <c r="EDB314" s="156"/>
      <c r="EDC314" s="156"/>
      <c r="EDD314" s="156"/>
      <c r="EDE314" s="156"/>
      <c r="EDF314" s="156"/>
      <c r="EDG314" s="156"/>
      <c r="EDH314" s="156"/>
      <c r="EDI314" s="156"/>
      <c r="EDJ314" s="156"/>
      <c r="EDK314" s="156"/>
      <c r="EDL314" s="156"/>
      <c r="EDM314" s="156"/>
      <c r="EDN314" s="156"/>
      <c r="EDO314" s="156"/>
      <c r="EDP314" s="156"/>
      <c r="EDQ314" s="156"/>
      <c r="EDR314" s="156"/>
      <c r="EDS314" s="156"/>
      <c r="EDT314" s="156"/>
      <c r="EDU314" s="156"/>
      <c r="EDV314" s="156"/>
      <c r="EDW314" s="156"/>
      <c r="EDX314" s="156"/>
      <c r="EDY314" s="156"/>
      <c r="EDZ314" s="156"/>
      <c r="EEA314" s="156"/>
      <c r="EEB314" s="156"/>
      <c r="EEC314" s="156"/>
      <c r="EED314" s="156"/>
      <c r="EEE314" s="156"/>
      <c r="EEF314" s="156"/>
      <c r="EEG314" s="156"/>
      <c r="EEH314" s="156"/>
      <c r="EEI314" s="156"/>
      <c r="EEJ314" s="156"/>
      <c r="EEK314" s="156"/>
      <c r="EEL314" s="156"/>
      <c r="EEM314" s="156"/>
      <c r="EEN314" s="156"/>
      <c r="EEO314" s="156"/>
      <c r="EEP314" s="156"/>
      <c r="EEQ314" s="156"/>
      <c r="EER314" s="156"/>
      <c r="EES314" s="156"/>
      <c r="EET314" s="156"/>
      <c r="EEU314" s="156"/>
      <c r="EEV314" s="156"/>
      <c r="EEW314" s="156"/>
      <c r="EEX314" s="156"/>
      <c r="EEY314" s="156"/>
      <c r="EEZ314" s="156"/>
      <c r="EFA314" s="156"/>
      <c r="EFB314" s="156"/>
      <c r="EFC314" s="156"/>
      <c r="EFD314" s="156"/>
      <c r="EFE314" s="156"/>
      <c r="EFF314" s="156"/>
      <c r="EFG314" s="156"/>
      <c r="EFH314" s="156"/>
      <c r="EFI314" s="156"/>
      <c r="EFJ314" s="156"/>
      <c r="EFK314" s="156"/>
      <c r="EFL314" s="156"/>
      <c r="EFM314" s="156"/>
      <c r="EFN314" s="156"/>
      <c r="EFO314" s="156"/>
      <c r="EFP314" s="156"/>
      <c r="EFQ314" s="156"/>
      <c r="EFR314" s="156"/>
      <c r="EFS314" s="156"/>
      <c r="EFT314" s="156"/>
      <c r="EFU314" s="156"/>
      <c r="EFV314" s="156"/>
      <c r="EFW314" s="156"/>
      <c r="EFX314" s="156"/>
      <c r="EFY314" s="156"/>
      <c r="EFZ314" s="156"/>
      <c r="EGA314" s="156"/>
      <c r="EGB314" s="156"/>
      <c r="EGC314" s="156"/>
      <c r="EGD314" s="156"/>
      <c r="EGE314" s="156"/>
      <c r="EGF314" s="156"/>
      <c r="EGG314" s="156"/>
      <c r="EGH314" s="156"/>
      <c r="EGI314" s="156"/>
      <c r="EGJ314" s="156"/>
      <c r="EGK314" s="156"/>
      <c r="EGL314" s="156"/>
      <c r="EGM314" s="156"/>
      <c r="EGN314" s="156"/>
      <c r="EGO314" s="156"/>
      <c r="EGP314" s="156"/>
      <c r="EGQ314" s="156"/>
      <c r="EGR314" s="156"/>
      <c r="EGS314" s="156"/>
      <c r="EGT314" s="156"/>
      <c r="EGU314" s="156"/>
      <c r="EGV314" s="156"/>
      <c r="EGW314" s="156"/>
      <c r="EGX314" s="156"/>
      <c r="EGY314" s="156"/>
      <c r="EGZ314" s="156"/>
      <c r="EHA314" s="156"/>
      <c r="EHB314" s="156"/>
      <c r="EHC314" s="156"/>
      <c r="EHD314" s="156"/>
      <c r="EHE314" s="156"/>
      <c r="EHF314" s="156"/>
      <c r="EHG314" s="156"/>
      <c r="EHH314" s="156"/>
      <c r="EHI314" s="156"/>
      <c r="EHJ314" s="156"/>
      <c r="EHK314" s="156"/>
      <c r="EHL314" s="156"/>
      <c r="EHM314" s="156"/>
      <c r="EHN314" s="156"/>
      <c r="EHO314" s="156"/>
      <c r="EHP314" s="156"/>
      <c r="EHQ314" s="156"/>
      <c r="EHR314" s="156"/>
      <c r="EHS314" s="156"/>
      <c r="EHT314" s="156"/>
      <c r="EHU314" s="156"/>
      <c r="EHV314" s="156"/>
      <c r="EHW314" s="156"/>
      <c r="EHX314" s="156"/>
      <c r="EHY314" s="156"/>
      <c r="EHZ314" s="156"/>
      <c r="EIA314" s="156"/>
      <c r="EIB314" s="156"/>
      <c r="EIC314" s="156"/>
      <c r="EID314" s="156"/>
      <c r="EIE314" s="156"/>
      <c r="EIF314" s="156"/>
      <c r="EIG314" s="156"/>
      <c r="EIH314" s="156"/>
      <c r="EII314" s="156"/>
      <c r="EIJ314" s="156"/>
      <c r="EIK314" s="156"/>
      <c r="EIL314" s="156"/>
      <c r="EIM314" s="156"/>
      <c r="EIN314" s="156"/>
      <c r="EIO314" s="156"/>
      <c r="EIP314" s="156"/>
      <c r="EIQ314" s="156"/>
      <c r="EIR314" s="156"/>
      <c r="EIS314" s="156"/>
      <c r="EIT314" s="156"/>
      <c r="EIU314" s="156"/>
      <c r="EIV314" s="156"/>
      <c r="EIW314" s="156"/>
      <c r="EIX314" s="156"/>
      <c r="EIY314" s="156"/>
      <c r="EIZ314" s="156"/>
      <c r="EJA314" s="156"/>
      <c r="EJB314" s="156"/>
      <c r="EJC314" s="156"/>
      <c r="EJD314" s="156"/>
      <c r="EJE314" s="156"/>
      <c r="EJF314" s="156"/>
      <c r="EJG314" s="156"/>
      <c r="EJH314" s="156"/>
      <c r="EJI314" s="156"/>
      <c r="EJJ314" s="156"/>
      <c r="EJK314" s="156"/>
      <c r="EJL314" s="156"/>
      <c r="EJM314" s="156"/>
      <c r="EJN314" s="156"/>
      <c r="EJO314" s="156"/>
      <c r="EJP314" s="156"/>
      <c r="EJQ314" s="156"/>
      <c r="EJR314" s="156"/>
      <c r="EJS314" s="156"/>
      <c r="EJT314" s="156"/>
      <c r="EJU314" s="156"/>
      <c r="EJV314" s="156"/>
      <c r="EJW314" s="156"/>
      <c r="EJX314" s="156"/>
      <c r="EJY314" s="156"/>
      <c r="EJZ314" s="156"/>
      <c r="EKA314" s="156"/>
      <c r="EKB314" s="156"/>
      <c r="EKC314" s="156"/>
      <c r="EKD314" s="156"/>
      <c r="EKE314" s="156"/>
      <c r="EKF314" s="156"/>
      <c r="EKG314" s="156"/>
      <c r="EKH314" s="156"/>
      <c r="EKI314" s="156"/>
      <c r="EKJ314" s="156"/>
      <c r="EKK314" s="156"/>
      <c r="EKL314" s="156"/>
      <c r="EKM314" s="156"/>
      <c r="EKN314" s="156"/>
      <c r="EKO314" s="156"/>
      <c r="EKP314" s="156"/>
      <c r="EKQ314" s="156"/>
      <c r="EKR314" s="156"/>
      <c r="EKS314" s="156"/>
      <c r="EKT314" s="156"/>
      <c r="EKU314" s="156"/>
      <c r="EKV314" s="156"/>
      <c r="EKW314" s="156"/>
      <c r="EKX314" s="156"/>
      <c r="EKY314" s="156"/>
      <c r="EKZ314" s="156"/>
      <c r="ELA314" s="156"/>
      <c r="ELB314" s="156"/>
      <c r="ELC314" s="156"/>
      <c r="ELD314" s="156"/>
      <c r="ELE314" s="156"/>
      <c r="ELF314" s="156"/>
      <c r="ELG314" s="156"/>
      <c r="ELH314" s="156"/>
      <c r="ELI314" s="156"/>
      <c r="ELJ314" s="156"/>
      <c r="ELK314" s="156"/>
      <c r="ELL314" s="156"/>
      <c r="ELM314" s="156"/>
      <c r="ELN314" s="156"/>
      <c r="ELO314" s="156"/>
      <c r="ELP314" s="156"/>
      <c r="ELQ314" s="156"/>
      <c r="ELR314" s="156"/>
      <c r="ELS314" s="156"/>
      <c r="ELT314" s="156"/>
      <c r="ELU314" s="156"/>
      <c r="ELV314" s="156"/>
      <c r="ELW314" s="156"/>
      <c r="ELX314" s="156"/>
      <c r="ELY314" s="156"/>
      <c r="ELZ314" s="156"/>
      <c r="EMA314" s="156"/>
      <c r="EMB314" s="156"/>
      <c r="EMC314" s="156"/>
      <c r="EMD314" s="156"/>
      <c r="EME314" s="156"/>
      <c r="EMF314" s="156"/>
      <c r="EMG314" s="156"/>
      <c r="EMH314" s="156"/>
      <c r="EMI314" s="156"/>
      <c r="EMJ314" s="156"/>
      <c r="EMK314" s="156"/>
      <c r="EML314" s="156"/>
      <c r="EMM314" s="156"/>
      <c r="EMN314" s="156"/>
      <c r="EMO314" s="156"/>
      <c r="EMP314" s="156"/>
      <c r="EMQ314" s="156"/>
      <c r="EMR314" s="156"/>
      <c r="EMS314" s="156"/>
      <c r="EMT314" s="156"/>
      <c r="EMU314" s="156"/>
      <c r="EMV314" s="156"/>
      <c r="EMW314" s="156"/>
      <c r="EMX314" s="156"/>
      <c r="EMY314" s="156"/>
      <c r="EMZ314" s="156"/>
      <c r="ENA314" s="156"/>
      <c r="ENB314" s="156"/>
      <c r="ENC314" s="156"/>
      <c r="END314" s="156"/>
      <c r="ENE314" s="156"/>
      <c r="ENF314" s="156"/>
      <c r="ENG314" s="156"/>
      <c r="ENH314" s="156"/>
      <c r="ENI314" s="156"/>
      <c r="ENJ314" s="156"/>
      <c r="ENK314" s="156"/>
      <c r="ENL314" s="156"/>
      <c r="ENM314" s="156"/>
      <c r="ENN314" s="156"/>
      <c r="ENO314" s="156"/>
      <c r="ENP314" s="156"/>
      <c r="ENQ314" s="156"/>
      <c r="ENR314" s="156"/>
      <c r="ENS314" s="156"/>
      <c r="ENT314" s="156"/>
      <c r="ENU314" s="156"/>
      <c r="ENV314" s="156"/>
      <c r="ENW314" s="156"/>
      <c r="ENX314" s="156"/>
      <c r="ENY314" s="156"/>
      <c r="ENZ314" s="156"/>
      <c r="EOA314" s="156"/>
      <c r="EOB314" s="156"/>
      <c r="EOC314" s="156"/>
      <c r="EOD314" s="156"/>
      <c r="EOE314" s="156"/>
      <c r="EOF314" s="156"/>
      <c r="EOG314" s="156"/>
      <c r="EOH314" s="156"/>
      <c r="EOI314" s="156"/>
      <c r="EOJ314" s="156"/>
      <c r="EOK314" s="156"/>
      <c r="EOL314" s="156"/>
      <c r="EOM314" s="156"/>
      <c r="EON314" s="156"/>
      <c r="EOO314" s="156"/>
      <c r="EOP314" s="156"/>
      <c r="EOQ314" s="156"/>
      <c r="EOR314" s="156"/>
      <c r="EOS314" s="156"/>
      <c r="EOT314" s="156"/>
      <c r="EOU314" s="156"/>
      <c r="EOV314" s="156"/>
      <c r="EOW314" s="156"/>
      <c r="EOX314" s="156"/>
      <c r="EOY314" s="156"/>
      <c r="EOZ314" s="156"/>
      <c r="EPA314" s="156"/>
      <c r="EPB314" s="156"/>
      <c r="EPC314" s="156"/>
      <c r="EPD314" s="156"/>
      <c r="EPE314" s="156"/>
      <c r="EPF314" s="156"/>
      <c r="EPG314" s="156"/>
      <c r="EPH314" s="156"/>
      <c r="EPI314" s="156"/>
      <c r="EPJ314" s="156"/>
      <c r="EPK314" s="156"/>
      <c r="EPL314" s="156"/>
      <c r="EPM314" s="156"/>
      <c r="EPN314" s="156"/>
      <c r="EPO314" s="156"/>
      <c r="EPP314" s="156"/>
      <c r="EPQ314" s="156"/>
      <c r="EPR314" s="156"/>
      <c r="EPS314" s="156"/>
      <c r="EPT314" s="156"/>
      <c r="EPU314" s="156"/>
      <c r="EPV314" s="156"/>
      <c r="EPW314" s="156"/>
      <c r="EPX314" s="156"/>
      <c r="EPY314" s="156"/>
      <c r="EPZ314" s="156"/>
      <c r="EQA314" s="156"/>
      <c r="EQB314" s="156"/>
      <c r="EQC314" s="156"/>
      <c r="EQD314" s="156"/>
      <c r="EQE314" s="156"/>
      <c r="EQF314" s="156"/>
      <c r="EQG314" s="156"/>
      <c r="EQH314" s="156"/>
      <c r="EQI314" s="156"/>
      <c r="EQJ314" s="156"/>
      <c r="EQK314" s="156"/>
      <c r="EQL314" s="156"/>
      <c r="EQM314" s="156"/>
      <c r="EQN314" s="156"/>
      <c r="EQO314" s="156"/>
      <c r="EQP314" s="156"/>
      <c r="EQQ314" s="156"/>
      <c r="EQR314" s="156"/>
      <c r="EQS314" s="156"/>
      <c r="EQT314" s="156"/>
      <c r="EQU314" s="156"/>
      <c r="EQV314" s="156"/>
      <c r="EQW314" s="156"/>
      <c r="EQX314" s="156"/>
      <c r="EQY314" s="156"/>
      <c r="EQZ314" s="156"/>
      <c r="ERA314" s="156"/>
      <c r="ERB314" s="156"/>
      <c r="ERC314" s="156"/>
      <c r="ERD314" s="156"/>
      <c r="ERE314" s="156"/>
      <c r="ERF314" s="156"/>
      <c r="ERG314" s="156"/>
      <c r="ERH314" s="156"/>
      <c r="ERI314" s="156"/>
      <c r="ERJ314" s="156"/>
      <c r="ERK314" s="156"/>
      <c r="ERL314" s="156"/>
      <c r="ERM314" s="156"/>
      <c r="ERN314" s="156"/>
      <c r="ERO314" s="156"/>
      <c r="ERP314" s="156"/>
      <c r="ERQ314" s="156"/>
      <c r="ERR314" s="156"/>
      <c r="ERS314" s="156"/>
      <c r="ERT314" s="156"/>
      <c r="ERU314" s="156"/>
      <c r="ERV314" s="156"/>
      <c r="ERW314" s="156"/>
      <c r="ERX314" s="156"/>
      <c r="ERY314" s="156"/>
      <c r="ERZ314" s="156"/>
      <c r="ESA314" s="156"/>
      <c r="ESB314" s="156"/>
      <c r="ESC314" s="156"/>
      <c r="ESD314" s="156"/>
      <c r="ESE314" s="156"/>
      <c r="ESF314" s="156"/>
      <c r="ESG314" s="156"/>
      <c r="ESH314" s="156"/>
      <c r="ESI314" s="156"/>
      <c r="ESJ314" s="156"/>
      <c r="ESK314" s="156"/>
      <c r="ESL314" s="156"/>
      <c r="ESM314" s="156"/>
      <c r="ESN314" s="156"/>
      <c r="ESO314" s="156"/>
      <c r="ESP314" s="156"/>
      <c r="ESQ314" s="156"/>
      <c r="ESR314" s="156"/>
      <c r="ESS314" s="156"/>
      <c r="EST314" s="156"/>
      <c r="ESU314" s="156"/>
      <c r="ESV314" s="156"/>
      <c r="ESW314" s="156"/>
      <c r="ESX314" s="156"/>
      <c r="ESY314" s="156"/>
      <c r="ESZ314" s="156"/>
      <c r="ETA314" s="156"/>
      <c r="ETB314" s="156"/>
      <c r="ETC314" s="156"/>
      <c r="ETD314" s="156"/>
      <c r="ETE314" s="156"/>
      <c r="ETF314" s="156"/>
      <c r="ETG314" s="156"/>
      <c r="ETH314" s="156"/>
      <c r="ETI314" s="156"/>
      <c r="ETJ314" s="156"/>
      <c r="ETK314" s="156"/>
      <c r="ETL314" s="156"/>
      <c r="ETM314" s="156"/>
      <c r="ETN314" s="156"/>
      <c r="ETO314" s="156"/>
      <c r="ETP314" s="156"/>
      <c r="ETQ314" s="156"/>
      <c r="ETR314" s="156"/>
      <c r="ETS314" s="156"/>
      <c r="ETT314" s="156"/>
      <c r="ETU314" s="156"/>
      <c r="ETV314" s="156"/>
      <c r="ETW314" s="156"/>
      <c r="ETX314" s="156"/>
      <c r="ETY314" s="156"/>
      <c r="ETZ314" s="156"/>
      <c r="EUA314" s="156"/>
      <c r="EUB314" s="156"/>
      <c r="EUC314" s="156"/>
      <c r="EUD314" s="156"/>
      <c r="EUE314" s="156"/>
      <c r="EUF314" s="156"/>
      <c r="EUG314" s="156"/>
      <c r="EUH314" s="156"/>
      <c r="EUI314" s="156"/>
      <c r="EUJ314" s="156"/>
      <c r="EUK314" s="156"/>
      <c r="EUL314" s="156"/>
      <c r="EUM314" s="156"/>
      <c r="EUN314" s="156"/>
      <c r="EUO314" s="156"/>
      <c r="EUP314" s="156"/>
      <c r="EUQ314" s="156"/>
      <c r="EUR314" s="156"/>
      <c r="EUS314" s="156"/>
      <c r="EUT314" s="156"/>
      <c r="EUU314" s="156"/>
      <c r="EUV314" s="156"/>
      <c r="EUW314" s="156"/>
      <c r="EUX314" s="156"/>
      <c r="EUY314" s="156"/>
      <c r="EUZ314" s="156"/>
      <c r="EVA314" s="156"/>
      <c r="EVB314" s="156"/>
      <c r="EVC314" s="156"/>
      <c r="EVD314" s="156"/>
      <c r="EVE314" s="156"/>
      <c r="EVF314" s="156"/>
      <c r="EVG314" s="156"/>
      <c r="EVH314" s="156"/>
      <c r="EVI314" s="156"/>
      <c r="EVJ314" s="156"/>
      <c r="EVK314" s="156"/>
      <c r="EVL314" s="156"/>
      <c r="EVM314" s="156"/>
      <c r="EVN314" s="156"/>
      <c r="EVO314" s="156"/>
      <c r="EVP314" s="156"/>
      <c r="EVQ314" s="156"/>
      <c r="EVR314" s="156"/>
      <c r="EVS314" s="156"/>
      <c r="EVT314" s="156"/>
      <c r="EVU314" s="156"/>
      <c r="EVV314" s="156"/>
      <c r="EVW314" s="156"/>
      <c r="EVX314" s="156"/>
      <c r="EVY314" s="156"/>
      <c r="EVZ314" s="156"/>
      <c r="EWA314" s="156"/>
      <c r="EWB314" s="156"/>
      <c r="EWC314" s="156"/>
      <c r="EWD314" s="156"/>
      <c r="EWE314" s="156"/>
      <c r="EWF314" s="156"/>
      <c r="EWG314" s="156"/>
      <c r="EWH314" s="156"/>
      <c r="EWI314" s="156"/>
      <c r="EWJ314" s="156"/>
      <c r="EWK314" s="156"/>
      <c r="EWL314" s="156"/>
      <c r="EWM314" s="156"/>
      <c r="EWN314" s="156"/>
      <c r="EWO314" s="156"/>
      <c r="EWP314" s="156"/>
      <c r="EWQ314" s="156"/>
      <c r="EWR314" s="156"/>
      <c r="EWS314" s="156"/>
      <c r="EWT314" s="156"/>
      <c r="EWU314" s="156"/>
      <c r="EWV314" s="156"/>
      <c r="EWW314" s="156"/>
      <c r="EWX314" s="156"/>
      <c r="EWY314" s="156"/>
      <c r="EWZ314" s="156"/>
      <c r="EXA314" s="156"/>
      <c r="EXB314" s="156"/>
      <c r="EXC314" s="156"/>
      <c r="EXD314" s="156"/>
      <c r="EXE314" s="156"/>
      <c r="EXF314" s="156"/>
      <c r="EXG314" s="156"/>
      <c r="EXH314" s="156"/>
      <c r="EXI314" s="156"/>
      <c r="EXJ314" s="156"/>
      <c r="EXK314" s="156"/>
      <c r="EXL314" s="156"/>
      <c r="EXM314" s="156"/>
      <c r="EXN314" s="156"/>
      <c r="EXO314" s="156"/>
      <c r="EXP314" s="156"/>
      <c r="EXQ314" s="156"/>
      <c r="EXR314" s="156"/>
      <c r="EXS314" s="156"/>
      <c r="EXT314" s="156"/>
      <c r="EXU314" s="156"/>
      <c r="EXV314" s="156"/>
      <c r="EXW314" s="156"/>
      <c r="EXX314" s="156"/>
      <c r="EXY314" s="156"/>
      <c r="EXZ314" s="156"/>
      <c r="EYA314" s="156"/>
      <c r="EYB314" s="156"/>
      <c r="EYC314" s="156"/>
      <c r="EYD314" s="156"/>
      <c r="EYE314" s="156"/>
      <c r="EYF314" s="156"/>
      <c r="EYG314" s="156"/>
      <c r="EYH314" s="156"/>
      <c r="EYI314" s="156"/>
      <c r="EYJ314" s="156"/>
      <c r="EYK314" s="156"/>
      <c r="EYL314" s="156"/>
      <c r="EYM314" s="156"/>
      <c r="EYN314" s="156"/>
      <c r="EYO314" s="156"/>
      <c r="EYP314" s="156"/>
      <c r="EYQ314" s="156"/>
      <c r="EYR314" s="156"/>
      <c r="EYS314" s="156"/>
      <c r="EYT314" s="156"/>
      <c r="EYU314" s="156"/>
      <c r="EYV314" s="156"/>
      <c r="EYW314" s="156"/>
      <c r="EYX314" s="156"/>
      <c r="EYY314" s="156"/>
      <c r="EYZ314" s="156"/>
      <c r="EZA314" s="156"/>
      <c r="EZB314" s="156"/>
      <c r="EZC314" s="156"/>
      <c r="EZD314" s="156"/>
      <c r="EZE314" s="156"/>
      <c r="EZF314" s="156"/>
      <c r="EZG314" s="156"/>
      <c r="EZH314" s="156"/>
      <c r="EZI314" s="156"/>
      <c r="EZJ314" s="156"/>
      <c r="EZK314" s="156"/>
      <c r="EZL314" s="156"/>
      <c r="EZM314" s="156"/>
      <c r="EZN314" s="156"/>
      <c r="EZO314" s="156"/>
      <c r="EZP314" s="156"/>
      <c r="EZQ314" s="156"/>
      <c r="EZR314" s="156"/>
      <c r="EZS314" s="156"/>
      <c r="EZT314" s="156"/>
      <c r="EZU314" s="156"/>
      <c r="EZV314" s="156"/>
      <c r="EZW314" s="156"/>
      <c r="EZX314" s="156"/>
      <c r="EZY314" s="156"/>
      <c r="EZZ314" s="156"/>
      <c r="FAA314" s="156"/>
      <c r="FAB314" s="156"/>
      <c r="FAC314" s="156"/>
      <c r="FAD314" s="156"/>
      <c r="FAE314" s="156"/>
      <c r="FAF314" s="156"/>
      <c r="FAG314" s="156"/>
      <c r="FAH314" s="156"/>
      <c r="FAI314" s="156"/>
      <c r="FAJ314" s="156"/>
      <c r="FAK314" s="156"/>
      <c r="FAL314" s="156"/>
      <c r="FAM314" s="156"/>
      <c r="FAN314" s="156"/>
      <c r="FAO314" s="156"/>
      <c r="FAP314" s="156"/>
      <c r="FAQ314" s="156"/>
      <c r="FAR314" s="156"/>
      <c r="FAS314" s="156"/>
      <c r="FAT314" s="156"/>
      <c r="FAU314" s="156"/>
      <c r="FAV314" s="156"/>
      <c r="FAW314" s="156"/>
      <c r="FAX314" s="156"/>
      <c r="FAY314" s="156"/>
      <c r="FAZ314" s="156"/>
      <c r="FBA314" s="156"/>
      <c r="FBB314" s="156"/>
      <c r="FBC314" s="156"/>
      <c r="FBD314" s="156"/>
      <c r="FBE314" s="156"/>
      <c r="FBF314" s="156"/>
      <c r="FBG314" s="156"/>
      <c r="FBH314" s="156"/>
      <c r="FBI314" s="156"/>
      <c r="FBJ314" s="156"/>
      <c r="FBK314" s="156"/>
      <c r="FBL314" s="156"/>
      <c r="FBM314" s="156"/>
      <c r="FBN314" s="156"/>
      <c r="FBO314" s="156"/>
      <c r="FBP314" s="156"/>
      <c r="FBQ314" s="156"/>
      <c r="FBR314" s="156"/>
      <c r="FBS314" s="156"/>
      <c r="FBT314" s="156"/>
      <c r="FBU314" s="156"/>
      <c r="FBV314" s="156"/>
      <c r="FBW314" s="156"/>
      <c r="FBX314" s="156"/>
      <c r="FBY314" s="156"/>
      <c r="FBZ314" s="156"/>
      <c r="FCA314" s="156"/>
      <c r="FCB314" s="156"/>
      <c r="FCC314" s="156"/>
      <c r="FCD314" s="156"/>
      <c r="FCE314" s="156"/>
      <c r="FCF314" s="156"/>
      <c r="FCG314" s="156"/>
      <c r="FCH314" s="156"/>
      <c r="FCI314" s="156"/>
      <c r="FCJ314" s="156"/>
      <c r="FCK314" s="156"/>
      <c r="FCL314" s="156"/>
      <c r="FCM314" s="156"/>
      <c r="FCN314" s="156"/>
      <c r="FCO314" s="156"/>
      <c r="FCP314" s="156"/>
      <c r="FCQ314" s="156"/>
      <c r="FCR314" s="156"/>
      <c r="FCS314" s="156"/>
      <c r="FCT314" s="156"/>
      <c r="FCU314" s="156"/>
      <c r="FCV314" s="156"/>
      <c r="FCW314" s="156"/>
      <c r="FCX314" s="156"/>
      <c r="FCY314" s="156"/>
      <c r="FCZ314" s="156"/>
      <c r="FDA314" s="156"/>
      <c r="FDB314" s="156"/>
      <c r="FDC314" s="156"/>
      <c r="FDD314" s="156"/>
      <c r="FDE314" s="156"/>
      <c r="FDF314" s="156"/>
      <c r="FDG314" s="156"/>
      <c r="FDH314" s="156"/>
      <c r="FDI314" s="156"/>
      <c r="FDJ314" s="156"/>
      <c r="FDK314" s="156"/>
      <c r="FDL314" s="156"/>
      <c r="FDM314" s="156"/>
      <c r="FDN314" s="156"/>
      <c r="FDO314" s="156"/>
      <c r="FDP314" s="156"/>
      <c r="FDQ314" s="156"/>
      <c r="FDR314" s="156"/>
      <c r="FDS314" s="156"/>
      <c r="FDT314" s="156"/>
      <c r="FDU314" s="156"/>
      <c r="FDV314" s="156"/>
      <c r="FDW314" s="156"/>
      <c r="FDX314" s="156"/>
      <c r="FDY314" s="156"/>
      <c r="FDZ314" s="156"/>
      <c r="FEA314" s="156"/>
      <c r="FEB314" s="156"/>
      <c r="FEC314" s="156"/>
      <c r="FED314" s="156"/>
      <c r="FEE314" s="156"/>
      <c r="FEF314" s="156"/>
      <c r="FEG314" s="156"/>
      <c r="FEH314" s="156"/>
      <c r="FEI314" s="156"/>
      <c r="FEJ314" s="156"/>
      <c r="FEK314" s="156"/>
      <c r="FEL314" s="156"/>
      <c r="FEM314" s="156"/>
      <c r="FEN314" s="156"/>
      <c r="FEO314" s="156"/>
      <c r="FEP314" s="156"/>
      <c r="FEQ314" s="156"/>
      <c r="FER314" s="156"/>
      <c r="FES314" s="156"/>
      <c r="FET314" s="156"/>
      <c r="FEU314" s="156"/>
      <c r="FEV314" s="156"/>
      <c r="FEW314" s="156"/>
      <c r="FEX314" s="156"/>
      <c r="FEY314" s="156"/>
      <c r="FEZ314" s="156"/>
      <c r="FFA314" s="156"/>
      <c r="FFB314" s="156"/>
      <c r="FFC314" s="156"/>
      <c r="FFD314" s="156"/>
      <c r="FFE314" s="156"/>
      <c r="FFF314" s="156"/>
      <c r="FFG314" s="156"/>
      <c r="FFH314" s="156"/>
      <c r="FFI314" s="156"/>
      <c r="FFJ314" s="156"/>
      <c r="FFK314" s="156"/>
      <c r="FFL314" s="156"/>
      <c r="FFM314" s="156"/>
      <c r="FFN314" s="156"/>
      <c r="FFO314" s="156"/>
      <c r="FFP314" s="156"/>
      <c r="FFQ314" s="156"/>
      <c r="FFR314" s="156"/>
      <c r="FFS314" s="156"/>
      <c r="FFT314" s="156"/>
      <c r="FFU314" s="156"/>
      <c r="FFV314" s="156"/>
      <c r="FFW314" s="156"/>
      <c r="FFX314" s="156"/>
      <c r="FFY314" s="156"/>
      <c r="FFZ314" s="156"/>
      <c r="FGA314" s="156"/>
      <c r="FGB314" s="156"/>
      <c r="FGC314" s="156"/>
      <c r="FGD314" s="156"/>
      <c r="FGE314" s="156"/>
      <c r="FGF314" s="156"/>
      <c r="FGG314" s="156"/>
      <c r="FGH314" s="156"/>
      <c r="FGI314" s="156"/>
      <c r="FGJ314" s="156"/>
      <c r="FGK314" s="156"/>
      <c r="FGL314" s="156"/>
      <c r="FGM314" s="156"/>
      <c r="FGN314" s="156"/>
      <c r="FGO314" s="156"/>
      <c r="FGP314" s="156"/>
      <c r="FGQ314" s="156"/>
      <c r="FGR314" s="156"/>
      <c r="FGS314" s="156"/>
      <c r="FGT314" s="156"/>
      <c r="FGU314" s="156"/>
      <c r="FGV314" s="156"/>
      <c r="FGW314" s="156"/>
      <c r="FGX314" s="156"/>
      <c r="FGY314" s="156"/>
      <c r="FGZ314" s="156"/>
      <c r="FHA314" s="156"/>
      <c r="FHB314" s="156"/>
      <c r="FHC314" s="156"/>
      <c r="FHD314" s="156"/>
      <c r="FHE314" s="156"/>
      <c r="FHF314" s="156"/>
      <c r="FHG314" s="156"/>
      <c r="FHH314" s="156"/>
      <c r="FHI314" s="156"/>
      <c r="FHJ314" s="156"/>
      <c r="FHK314" s="156"/>
      <c r="FHL314" s="156"/>
      <c r="FHM314" s="156"/>
      <c r="FHN314" s="156"/>
      <c r="FHO314" s="156"/>
      <c r="FHP314" s="156"/>
      <c r="FHQ314" s="156"/>
      <c r="FHR314" s="156"/>
      <c r="FHS314" s="156"/>
      <c r="FHT314" s="156"/>
      <c r="FHU314" s="156"/>
      <c r="FHV314" s="156"/>
      <c r="FHW314" s="156"/>
      <c r="FHX314" s="156"/>
      <c r="FHY314" s="156"/>
      <c r="FHZ314" s="156"/>
      <c r="FIA314" s="156"/>
      <c r="FIB314" s="156"/>
      <c r="FIC314" s="156"/>
      <c r="FID314" s="156"/>
      <c r="FIE314" s="156"/>
      <c r="FIF314" s="156"/>
      <c r="FIG314" s="156"/>
      <c r="FIH314" s="156"/>
      <c r="FII314" s="156"/>
      <c r="FIJ314" s="156"/>
      <c r="FIK314" s="156"/>
      <c r="FIL314" s="156"/>
      <c r="FIM314" s="156"/>
      <c r="FIN314" s="156"/>
      <c r="FIO314" s="156"/>
      <c r="FIP314" s="156"/>
      <c r="FIQ314" s="156"/>
      <c r="FIR314" s="156"/>
      <c r="FIS314" s="156"/>
      <c r="FIT314" s="156"/>
      <c r="FIU314" s="156"/>
      <c r="FIV314" s="156"/>
      <c r="FIW314" s="156"/>
      <c r="FIX314" s="156"/>
      <c r="FIY314" s="156"/>
      <c r="FIZ314" s="156"/>
      <c r="FJA314" s="156"/>
      <c r="FJB314" s="156"/>
      <c r="FJC314" s="156"/>
      <c r="FJD314" s="156"/>
      <c r="FJE314" s="156"/>
      <c r="FJF314" s="156"/>
      <c r="FJG314" s="156"/>
      <c r="FJH314" s="156"/>
      <c r="FJI314" s="156"/>
      <c r="FJJ314" s="156"/>
      <c r="FJK314" s="156"/>
      <c r="FJL314" s="156"/>
      <c r="FJM314" s="156"/>
      <c r="FJN314" s="156"/>
      <c r="FJO314" s="156"/>
      <c r="FJP314" s="156"/>
      <c r="FJQ314" s="156"/>
      <c r="FJR314" s="156"/>
      <c r="FJS314" s="156"/>
      <c r="FJT314" s="156"/>
      <c r="FJU314" s="156"/>
      <c r="FJV314" s="156"/>
      <c r="FJW314" s="156"/>
      <c r="FJX314" s="156"/>
      <c r="FJY314" s="156"/>
      <c r="FJZ314" s="156"/>
      <c r="FKA314" s="156"/>
      <c r="FKB314" s="156"/>
      <c r="FKC314" s="156"/>
      <c r="FKD314" s="156"/>
      <c r="FKE314" s="156"/>
      <c r="FKF314" s="156"/>
      <c r="FKG314" s="156"/>
      <c r="FKH314" s="156"/>
      <c r="FKI314" s="156"/>
      <c r="FKJ314" s="156"/>
      <c r="FKK314" s="156"/>
      <c r="FKL314" s="156"/>
      <c r="FKM314" s="156"/>
      <c r="FKN314" s="156"/>
      <c r="FKO314" s="156"/>
      <c r="FKP314" s="156"/>
      <c r="FKQ314" s="156"/>
      <c r="FKR314" s="156"/>
      <c r="FKS314" s="156"/>
      <c r="FKT314" s="156"/>
      <c r="FKU314" s="156"/>
      <c r="FKV314" s="156"/>
      <c r="FKW314" s="156"/>
      <c r="FKX314" s="156"/>
      <c r="FKY314" s="156"/>
      <c r="FKZ314" s="156"/>
      <c r="FLA314" s="156"/>
      <c r="FLB314" s="156"/>
      <c r="FLC314" s="156"/>
      <c r="FLD314" s="156"/>
      <c r="FLE314" s="156"/>
      <c r="FLF314" s="156"/>
      <c r="FLG314" s="156"/>
      <c r="FLH314" s="156"/>
      <c r="FLI314" s="156"/>
      <c r="FLJ314" s="156"/>
      <c r="FLK314" s="156"/>
      <c r="FLL314" s="156"/>
      <c r="FLM314" s="156"/>
      <c r="FLN314" s="156"/>
      <c r="FLO314" s="156"/>
      <c r="FLP314" s="156"/>
      <c r="FLQ314" s="156"/>
      <c r="FLR314" s="156"/>
      <c r="FLS314" s="156"/>
      <c r="FLT314" s="156"/>
      <c r="FLU314" s="156"/>
      <c r="FLV314" s="156"/>
      <c r="FLW314" s="156"/>
      <c r="FLX314" s="156"/>
      <c r="FLY314" s="156"/>
      <c r="FLZ314" s="156"/>
      <c r="FMA314" s="156"/>
      <c r="FMB314" s="156"/>
      <c r="FMC314" s="156"/>
      <c r="FMD314" s="156"/>
      <c r="FME314" s="156"/>
      <c r="FMF314" s="156"/>
      <c r="FMG314" s="156"/>
      <c r="FMH314" s="156"/>
      <c r="FMI314" s="156"/>
      <c r="FMJ314" s="156"/>
      <c r="FMK314" s="156"/>
      <c r="FML314" s="156"/>
      <c r="FMM314" s="156"/>
      <c r="FMN314" s="156"/>
      <c r="FMO314" s="156"/>
      <c r="FMP314" s="156"/>
      <c r="FMQ314" s="156"/>
      <c r="FMR314" s="156"/>
      <c r="FMS314" s="156"/>
      <c r="FMT314" s="156"/>
      <c r="FMU314" s="156"/>
      <c r="FMV314" s="156"/>
      <c r="FMW314" s="156"/>
      <c r="FMX314" s="156"/>
      <c r="FMY314" s="156"/>
      <c r="FMZ314" s="156"/>
      <c r="FNA314" s="156"/>
      <c r="FNB314" s="156"/>
      <c r="FNC314" s="156"/>
      <c r="FND314" s="156"/>
      <c r="FNE314" s="156"/>
      <c r="FNF314" s="156"/>
      <c r="FNG314" s="156"/>
      <c r="FNH314" s="156"/>
      <c r="FNI314" s="156"/>
      <c r="FNJ314" s="156"/>
      <c r="FNK314" s="156"/>
      <c r="FNL314" s="156"/>
      <c r="FNM314" s="156"/>
      <c r="FNN314" s="156"/>
      <c r="FNO314" s="156"/>
      <c r="FNP314" s="156"/>
      <c r="FNQ314" s="156"/>
      <c r="FNR314" s="156"/>
      <c r="FNS314" s="156"/>
      <c r="FNT314" s="156"/>
      <c r="FNU314" s="156"/>
      <c r="FNV314" s="156"/>
      <c r="FNW314" s="156"/>
      <c r="FNX314" s="156"/>
      <c r="FNY314" s="156"/>
      <c r="FNZ314" s="156"/>
      <c r="FOA314" s="156"/>
      <c r="FOB314" s="156"/>
      <c r="FOC314" s="156"/>
      <c r="FOD314" s="156"/>
      <c r="FOE314" s="156"/>
      <c r="FOF314" s="156"/>
      <c r="FOG314" s="156"/>
      <c r="FOH314" s="156"/>
      <c r="FOI314" s="156"/>
      <c r="FOJ314" s="156"/>
      <c r="FOK314" s="156"/>
      <c r="FOL314" s="156"/>
      <c r="FOM314" s="156"/>
      <c r="FON314" s="156"/>
      <c r="FOO314" s="156"/>
      <c r="FOP314" s="156"/>
      <c r="FOQ314" s="156"/>
      <c r="FOR314" s="156"/>
      <c r="FOS314" s="156"/>
      <c r="FOT314" s="156"/>
      <c r="FOU314" s="156"/>
      <c r="FOV314" s="156"/>
      <c r="FOW314" s="156"/>
      <c r="FOX314" s="156"/>
      <c r="FOY314" s="156"/>
      <c r="FOZ314" s="156"/>
      <c r="FPA314" s="156"/>
      <c r="FPB314" s="156"/>
      <c r="FPC314" s="156"/>
      <c r="FPD314" s="156"/>
      <c r="FPE314" s="156"/>
      <c r="FPF314" s="156"/>
      <c r="FPG314" s="156"/>
      <c r="FPH314" s="156"/>
      <c r="FPI314" s="156"/>
      <c r="FPJ314" s="156"/>
      <c r="FPK314" s="156"/>
      <c r="FPL314" s="156"/>
      <c r="FPM314" s="156"/>
      <c r="FPN314" s="156"/>
      <c r="FPO314" s="156"/>
      <c r="FPP314" s="156"/>
      <c r="FPQ314" s="156"/>
      <c r="FPR314" s="156"/>
      <c r="FPS314" s="156"/>
      <c r="FPT314" s="156"/>
      <c r="FPU314" s="156"/>
      <c r="FPV314" s="156"/>
      <c r="FPW314" s="156"/>
      <c r="FPX314" s="156"/>
      <c r="FPY314" s="156"/>
      <c r="FPZ314" s="156"/>
      <c r="FQA314" s="156"/>
      <c r="FQB314" s="156"/>
      <c r="FQC314" s="156"/>
      <c r="FQD314" s="156"/>
      <c r="FQE314" s="156"/>
      <c r="FQF314" s="156"/>
      <c r="FQG314" s="156"/>
      <c r="FQH314" s="156"/>
      <c r="FQI314" s="156"/>
      <c r="FQJ314" s="156"/>
      <c r="FQK314" s="156"/>
      <c r="FQL314" s="156"/>
      <c r="FQM314" s="156"/>
      <c r="FQN314" s="156"/>
      <c r="FQO314" s="156"/>
      <c r="FQP314" s="156"/>
      <c r="FQQ314" s="156"/>
      <c r="FQR314" s="156"/>
      <c r="FQS314" s="156"/>
      <c r="FQT314" s="156"/>
      <c r="FQU314" s="156"/>
      <c r="FQV314" s="156"/>
      <c r="FQW314" s="156"/>
      <c r="FQX314" s="156"/>
      <c r="FQY314" s="156"/>
      <c r="FQZ314" s="156"/>
      <c r="FRA314" s="156"/>
      <c r="FRB314" s="156"/>
      <c r="FRC314" s="156"/>
      <c r="FRD314" s="156"/>
      <c r="FRE314" s="156"/>
      <c r="FRF314" s="156"/>
      <c r="FRG314" s="156"/>
      <c r="FRH314" s="156"/>
      <c r="FRI314" s="156"/>
      <c r="FRJ314" s="156"/>
      <c r="FRK314" s="156"/>
      <c r="FRL314" s="156"/>
      <c r="FRM314" s="156"/>
      <c r="FRN314" s="156"/>
      <c r="FRO314" s="156"/>
      <c r="FRP314" s="156"/>
      <c r="FRQ314" s="156"/>
      <c r="FRR314" s="156"/>
      <c r="FRS314" s="156"/>
      <c r="FRT314" s="156"/>
      <c r="FRU314" s="156"/>
      <c r="FRV314" s="156"/>
      <c r="FRW314" s="156"/>
      <c r="FRX314" s="156"/>
      <c r="FRY314" s="156"/>
      <c r="FRZ314" s="156"/>
      <c r="FSA314" s="156"/>
      <c r="FSB314" s="156"/>
      <c r="FSC314" s="156"/>
      <c r="FSD314" s="156"/>
      <c r="FSE314" s="156"/>
      <c r="FSF314" s="156"/>
      <c r="FSG314" s="156"/>
      <c r="FSH314" s="156"/>
      <c r="FSI314" s="156"/>
      <c r="FSJ314" s="156"/>
      <c r="FSK314" s="156"/>
      <c r="FSL314" s="156"/>
      <c r="FSM314" s="156"/>
      <c r="FSN314" s="156"/>
      <c r="FSO314" s="156"/>
      <c r="FSP314" s="156"/>
      <c r="FSQ314" s="156"/>
      <c r="FSR314" s="156"/>
      <c r="FSS314" s="156"/>
      <c r="FST314" s="156"/>
      <c r="FSU314" s="156"/>
      <c r="FSV314" s="156"/>
      <c r="FSW314" s="156"/>
      <c r="FSX314" s="156"/>
      <c r="FSY314" s="156"/>
      <c r="FSZ314" s="156"/>
      <c r="FTA314" s="156"/>
      <c r="FTB314" s="156"/>
      <c r="FTC314" s="156"/>
      <c r="FTD314" s="156"/>
      <c r="FTE314" s="156"/>
      <c r="FTF314" s="156"/>
      <c r="FTG314" s="156"/>
      <c r="FTH314" s="156"/>
      <c r="FTI314" s="156"/>
      <c r="FTJ314" s="156"/>
      <c r="FTK314" s="156"/>
      <c r="FTL314" s="156"/>
      <c r="FTM314" s="156"/>
      <c r="FTN314" s="156"/>
      <c r="FTO314" s="156"/>
      <c r="FTP314" s="156"/>
      <c r="FTQ314" s="156"/>
      <c r="FTR314" s="156"/>
      <c r="FTS314" s="156"/>
      <c r="FTT314" s="156"/>
      <c r="FTU314" s="156"/>
      <c r="FTV314" s="156"/>
      <c r="FTW314" s="156"/>
      <c r="FTX314" s="156"/>
      <c r="FTY314" s="156"/>
      <c r="FTZ314" s="156"/>
      <c r="FUA314" s="156"/>
      <c r="FUB314" s="156"/>
      <c r="FUC314" s="156"/>
      <c r="FUD314" s="156"/>
      <c r="FUE314" s="156"/>
      <c r="FUF314" s="156"/>
      <c r="FUG314" s="156"/>
      <c r="FUH314" s="156"/>
      <c r="FUI314" s="156"/>
      <c r="FUJ314" s="156"/>
      <c r="FUK314" s="156"/>
      <c r="FUL314" s="156"/>
      <c r="FUM314" s="156"/>
      <c r="FUN314" s="156"/>
      <c r="FUO314" s="156"/>
      <c r="FUP314" s="156"/>
      <c r="FUQ314" s="156"/>
      <c r="FUR314" s="156"/>
      <c r="FUS314" s="156"/>
      <c r="FUT314" s="156"/>
      <c r="FUU314" s="156"/>
      <c r="FUV314" s="156"/>
      <c r="FUW314" s="156"/>
      <c r="FUX314" s="156"/>
      <c r="FUY314" s="156"/>
      <c r="FUZ314" s="156"/>
      <c r="FVA314" s="156"/>
      <c r="FVB314" s="156"/>
      <c r="FVC314" s="156"/>
      <c r="FVD314" s="156"/>
      <c r="FVE314" s="156"/>
      <c r="FVF314" s="156"/>
      <c r="FVG314" s="156"/>
      <c r="FVH314" s="156"/>
      <c r="FVI314" s="156"/>
      <c r="FVJ314" s="156"/>
      <c r="FVK314" s="156"/>
      <c r="FVL314" s="156"/>
      <c r="FVM314" s="156"/>
      <c r="FVN314" s="156"/>
      <c r="FVO314" s="156"/>
      <c r="FVP314" s="156"/>
      <c r="FVQ314" s="156"/>
      <c r="FVR314" s="156"/>
      <c r="FVS314" s="156"/>
      <c r="FVT314" s="156"/>
      <c r="FVU314" s="156"/>
      <c r="FVV314" s="156"/>
      <c r="FVW314" s="156"/>
      <c r="FVX314" s="156"/>
      <c r="FVY314" s="156"/>
      <c r="FVZ314" s="156"/>
      <c r="FWA314" s="156"/>
      <c r="FWB314" s="156"/>
      <c r="FWC314" s="156"/>
      <c r="FWD314" s="156"/>
      <c r="FWE314" s="156"/>
      <c r="FWF314" s="156"/>
      <c r="FWG314" s="156"/>
      <c r="FWH314" s="156"/>
      <c r="FWI314" s="156"/>
      <c r="FWJ314" s="156"/>
      <c r="FWK314" s="156"/>
      <c r="FWL314" s="156"/>
      <c r="FWM314" s="156"/>
      <c r="FWN314" s="156"/>
      <c r="FWO314" s="156"/>
      <c r="FWP314" s="156"/>
      <c r="FWQ314" s="156"/>
      <c r="FWR314" s="156"/>
      <c r="FWS314" s="156"/>
      <c r="FWT314" s="156"/>
      <c r="FWU314" s="156"/>
      <c r="FWV314" s="156"/>
      <c r="FWW314" s="156"/>
      <c r="FWX314" s="156"/>
      <c r="FWY314" s="156"/>
      <c r="FWZ314" s="156"/>
      <c r="FXA314" s="156"/>
      <c r="FXB314" s="156"/>
      <c r="FXC314" s="156"/>
      <c r="FXD314" s="156"/>
      <c r="FXE314" s="156"/>
      <c r="FXF314" s="156"/>
      <c r="FXG314" s="156"/>
      <c r="FXH314" s="156"/>
      <c r="FXI314" s="156"/>
      <c r="FXJ314" s="156"/>
      <c r="FXK314" s="156"/>
      <c r="FXL314" s="156"/>
      <c r="FXM314" s="156"/>
      <c r="FXN314" s="156"/>
      <c r="FXO314" s="156"/>
      <c r="FXP314" s="156"/>
      <c r="FXQ314" s="156"/>
      <c r="FXR314" s="156"/>
      <c r="FXS314" s="156"/>
      <c r="FXT314" s="156"/>
      <c r="FXU314" s="156"/>
      <c r="FXV314" s="156"/>
      <c r="FXW314" s="156"/>
      <c r="FXX314" s="156"/>
      <c r="FXY314" s="156"/>
      <c r="FXZ314" s="156"/>
      <c r="FYA314" s="156"/>
      <c r="FYB314" s="156"/>
      <c r="FYC314" s="156"/>
      <c r="FYD314" s="156"/>
      <c r="FYE314" s="156"/>
      <c r="FYF314" s="156"/>
      <c r="FYG314" s="156"/>
      <c r="FYH314" s="156"/>
      <c r="FYI314" s="156"/>
      <c r="FYJ314" s="156"/>
      <c r="FYK314" s="156"/>
      <c r="FYL314" s="156"/>
      <c r="FYM314" s="156"/>
      <c r="FYN314" s="156"/>
      <c r="FYO314" s="156"/>
      <c r="FYP314" s="156"/>
      <c r="FYQ314" s="156"/>
      <c r="FYR314" s="156"/>
      <c r="FYS314" s="156"/>
      <c r="FYT314" s="156"/>
      <c r="FYU314" s="156"/>
      <c r="FYV314" s="156"/>
      <c r="FYW314" s="156"/>
      <c r="FYX314" s="156"/>
      <c r="FYY314" s="156"/>
      <c r="FYZ314" s="156"/>
      <c r="FZA314" s="156"/>
      <c r="FZB314" s="156"/>
      <c r="FZC314" s="156"/>
      <c r="FZD314" s="156"/>
      <c r="FZE314" s="156"/>
      <c r="FZF314" s="156"/>
      <c r="FZG314" s="156"/>
      <c r="FZH314" s="156"/>
      <c r="FZI314" s="156"/>
      <c r="FZJ314" s="156"/>
      <c r="FZK314" s="156"/>
      <c r="FZL314" s="156"/>
      <c r="FZM314" s="156"/>
      <c r="FZN314" s="156"/>
      <c r="FZO314" s="156"/>
      <c r="FZP314" s="156"/>
      <c r="FZQ314" s="156"/>
      <c r="FZR314" s="156"/>
      <c r="FZS314" s="156"/>
      <c r="FZT314" s="156"/>
      <c r="FZU314" s="156"/>
      <c r="FZV314" s="156"/>
      <c r="FZW314" s="156"/>
      <c r="FZX314" s="156"/>
      <c r="FZY314" s="156"/>
      <c r="FZZ314" s="156"/>
      <c r="GAA314" s="156"/>
      <c r="GAB314" s="156"/>
      <c r="GAC314" s="156"/>
      <c r="GAD314" s="156"/>
      <c r="GAE314" s="156"/>
      <c r="GAF314" s="156"/>
      <c r="GAG314" s="156"/>
      <c r="GAH314" s="156"/>
      <c r="GAI314" s="156"/>
      <c r="GAJ314" s="156"/>
      <c r="GAK314" s="156"/>
      <c r="GAL314" s="156"/>
      <c r="GAM314" s="156"/>
      <c r="GAN314" s="156"/>
      <c r="GAO314" s="156"/>
      <c r="GAP314" s="156"/>
      <c r="GAQ314" s="156"/>
      <c r="GAR314" s="156"/>
      <c r="GAS314" s="156"/>
      <c r="GAT314" s="156"/>
      <c r="GAU314" s="156"/>
      <c r="GAV314" s="156"/>
      <c r="GAW314" s="156"/>
      <c r="GAX314" s="156"/>
      <c r="GAY314" s="156"/>
      <c r="GAZ314" s="156"/>
      <c r="GBA314" s="156"/>
      <c r="GBB314" s="156"/>
      <c r="GBC314" s="156"/>
      <c r="GBD314" s="156"/>
      <c r="GBE314" s="156"/>
      <c r="GBF314" s="156"/>
      <c r="GBG314" s="156"/>
      <c r="GBH314" s="156"/>
      <c r="GBI314" s="156"/>
      <c r="GBJ314" s="156"/>
      <c r="GBK314" s="156"/>
      <c r="GBL314" s="156"/>
      <c r="GBM314" s="156"/>
      <c r="GBN314" s="156"/>
      <c r="GBO314" s="156"/>
      <c r="GBP314" s="156"/>
      <c r="GBQ314" s="156"/>
      <c r="GBR314" s="156"/>
      <c r="GBS314" s="156"/>
      <c r="GBT314" s="156"/>
      <c r="GBU314" s="156"/>
      <c r="GBV314" s="156"/>
      <c r="GBW314" s="156"/>
      <c r="GBX314" s="156"/>
      <c r="GBY314" s="156"/>
      <c r="GBZ314" s="156"/>
      <c r="GCA314" s="156"/>
      <c r="GCB314" s="156"/>
      <c r="GCC314" s="156"/>
      <c r="GCD314" s="156"/>
      <c r="GCE314" s="156"/>
      <c r="GCF314" s="156"/>
      <c r="GCG314" s="156"/>
      <c r="GCH314" s="156"/>
      <c r="GCI314" s="156"/>
      <c r="GCJ314" s="156"/>
      <c r="GCK314" s="156"/>
      <c r="GCL314" s="156"/>
      <c r="GCM314" s="156"/>
      <c r="GCN314" s="156"/>
      <c r="GCO314" s="156"/>
      <c r="GCP314" s="156"/>
      <c r="GCQ314" s="156"/>
      <c r="GCR314" s="156"/>
      <c r="GCS314" s="156"/>
      <c r="GCT314" s="156"/>
      <c r="GCU314" s="156"/>
      <c r="GCV314" s="156"/>
      <c r="GCW314" s="156"/>
      <c r="GCX314" s="156"/>
      <c r="GCY314" s="156"/>
      <c r="GCZ314" s="156"/>
      <c r="GDA314" s="156"/>
      <c r="GDB314" s="156"/>
      <c r="GDC314" s="156"/>
      <c r="GDD314" s="156"/>
      <c r="GDE314" s="156"/>
      <c r="GDF314" s="156"/>
      <c r="GDG314" s="156"/>
      <c r="GDH314" s="156"/>
      <c r="GDI314" s="156"/>
      <c r="GDJ314" s="156"/>
      <c r="GDK314" s="156"/>
      <c r="GDL314" s="156"/>
      <c r="GDM314" s="156"/>
      <c r="GDN314" s="156"/>
      <c r="GDO314" s="156"/>
      <c r="GDP314" s="156"/>
      <c r="GDQ314" s="156"/>
      <c r="GDR314" s="156"/>
      <c r="GDS314" s="156"/>
      <c r="GDT314" s="156"/>
      <c r="GDU314" s="156"/>
      <c r="GDV314" s="156"/>
      <c r="GDW314" s="156"/>
      <c r="GDX314" s="156"/>
      <c r="GDY314" s="156"/>
      <c r="GDZ314" s="156"/>
      <c r="GEA314" s="156"/>
      <c r="GEB314" s="156"/>
      <c r="GEC314" s="156"/>
      <c r="GED314" s="156"/>
      <c r="GEE314" s="156"/>
      <c r="GEF314" s="156"/>
      <c r="GEG314" s="156"/>
      <c r="GEH314" s="156"/>
      <c r="GEI314" s="156"/>
      <c r="GEJ314" s="156"/>
      <c r="GEK314" s="156"/>
      <c r="GEL314" s="156"/>
      <c r="GEM314" s="156"/>
      <c r="GEN314" s="156"/>
      <c r="GEO314" s="156"/>
      <c r="GEP314" s="156"/>
      <c r="GEQ314" s="156"/>
      <c r="GER314" s="156"/>
      <c r="GES314" s="156"/>
      <c r="GET314" s="156"/>
      <c r="GEU314" s="156"/>
      <c r="GEV314" s="156"/>
      <c r="GEW314" s="156"/>
      <c r="GEX314" s="156"/>
      <c r="GEY314" s="156"/>
      <c r="GEZ314" s="156"/>
      <c r="GFA314" s="156"/>
      <c r="GFB314" s="156"/>
      <c r="GFC314" s="156"/>
      <c r="GFD314" s="156"/>
      <c r="GFE314" s="156"/>
      <c r="GFF314" s="156"/>
      <c r="GFG314" s="156"/>
      <c r="GFH314" s="156"/>
      <c r="GFI314" s="156"/>
      <c r="GFJ314" s="156"/>
      <c r="GFK314" s="156"/>
      <c r="GFL314" s="156"/>
      <c r="GFM314" s="156"/>
      <c r="GFN314" s="156"/>
      <c r="GFO314" s="156"/>
      <c r="GFP314" s="156"/>
      <c r="GFQ314" s="156"/>
      <c r="GFR314" s="156"/>
      <c r="GFS314" s="156"/>
      <c r="GFT314" s="156"/>
      <c r="GFU314" s="156"/>
      <c r="GFV314" s="156"/>
      <c r="GFW314" s="156"/>
      <c r="GFX314" s="156"/>
      <c r="GFY314" s="156"/>
      <c r="GFZ314" s="156"/>
      <c r="GGA314" s="156"/>
      <c r="GGB314" s="156"/>
      <c r="GGC314" s="156"/>
      <c r="GGD314" s="156"/>
      <c r="GGE314" s="156"/>
      <c r="GGF314" s="156"/>
      <c r="GGG314" s="156"/>
      <c r="GGH314" s="156"/>
      <c r="GGI314" s="156"/>
      <c r="GGJ314" s="156"/>
      <c r="GGK314" s="156"/>
      <c r="GGL314" s="156"/>
      <c r="GGM314" s="156"/>
      <c r="GGN314" s="156"/>
      <c r="GGO314" s="156"/>
      <c r="GGP314" s="156"/>
      <c r="GGQ314" s="156"/>
      <c r="GGR314" s="156"/>
      <c r="GGS314" s="156"/>
      <c r="GGT314" s="156"/>
      <c r="GGU314" s="156"/>
      <c r="GGV314" s="156"/>
      <c r="GGW314" s="156"/>
      <c r="GGX314" s="156"/>
      <c r="GGY314" s="156"/>
      <c r="GGZ314" s="156"/>
      <c r="GHA314" s="156"/>
      <c r="GHB314" s="156"/>
      <c r="GHC314" s="156"/>
      <c r="GHD314" s="156"/>
      <c r="GHE314" s="156"/>
      <c r="GHF314" s="156"/>
      <c r="GHG314" s="156"/>
      <c r="GHH314" s="156"/>
      <c r="GHI314" s="156"/>
      <c r="GHJ314" s="156"/>
      <c r="GHK314" s="156"/>
      <c r="GHL314" s="156"/>
      <c r="GHM314" s="156"/>
      <c r="GHN314" s="156"/>
      <c r="GHO314" s="156"/>
      <c r="GHP314" s="156"/>
      <c r="GHQ314" s="156"/>
      <c r="GHR314" s="156"/>
      <c r="GHS314" s="156"/>
      <c r="GHT314" s="156"/>
      <c r="GHU314" s="156"/>
      <c r="GHV314" s="156"/>
      <c r="GHW314" s="156"/>
      <c r="GHX314" s="156"/>
      <c r="GHY314" s="156"/>
      <c r="GHZ314" s="156"/>
      <c r="GIA314" s="156"/>
      <c r="GIB314" s="156"/>
      <c r="GIC314" s="156"/>
      <c r="GID314" s="156"/>
      <c r="GIE314" s="156"/>
      <c r="GIF314" s="156"/>
      <c r="GIG314" s="156"/>
      <c r="GIH314" s="156"/>
      <c r="GII314" s="156"/>
      <c r="GIJ314" s="156"/>
      <c r="GIK314" s="156"/>
      <c r="GIL314" s="156"/>
      <c r="GIM314" s="156"/>
      <c r="GIN314" s="156"/>
      <c r="GIO314" s="156"/>
      <c r="GIP314" s="156"/>
      <c r="GIQ314" s="156"/>
      <c r="GIR314" s="156"/>
      <c r="GIS314" s="156"/>
      <c r="GIT314" s="156"/>
      <c r="GIU314" s="156"/>
      <c r="GIV314" s="156"/>
      <c r="GIW314" s="156"/>
      <c r="GIX314" s="156"/>
      <c r="GIY314" s="156"/>
      <c r="GIZ314" s="156"/>
      <c r="GJA314" s="156"/>
      <c r="GJB314" s="156"/>
      <c r="GJC314" s="156"/>
      <c r="GJD314" s="156"/>
      <c r="GJE314" s="156"/>
      <c r="GJF314" s="156"/>
      <c r="GJG314" s="156"/>
      <c r="GJH314" s="156"/>
      <c r="GJI314" s="156"/>
      <c r="GJJ314" s="156"/>
      <c r="GJK314" s="156"/>
      <c r="GJL314" s="156"/>
      <c r="GJM314" s="156"/>
      <c r="GJN314" s="156"/>
      <c r="GJO314" s="156"/>
      <c r="GJP314" s="156"/>
      <c r="GJQ314" s="156"/>
      <c r="GJR314" s="156"/>
      <c r="GJS314" s="156"/>
      <c r="GJT314" s="156"/>
      <c r="GJU314" s="156"/>
      <c r="GJV314" s="156"/>
      <c r="GJW314" s="156"/>
      <c r="GJX314" s="156"/>
      <c r="GJY314" s="156"/>
      <c r="GJZ314" s="156"/>
      <c r="GKA314" s="156"/>
      <c r="GKB314" s="156"/>
      <c r="GKC314" s="156"/>
      <c r="GKD314" s="156"/>
      <c r="GKE314" s="156"/>
      <c r="GKF314" s="156"/>
      <c r="GKG314" s="156"/>
      <c r="GKH314" s="156"/>
      <c r="GKI314" s="156"/>
      <c r="GKJ314" s="156"/>
      <c r="GKK314" s="156"/>
      <c r="GKL314" s="156"/>
      <c r="GKM314" s="156"/>
      <c r="GKN314" s="156"/>
      <c r="GKO314" s="156"/>
      <c r="GKP314" s="156"/>
      <c r="GKQ314" s="156"/>
      <c r="GKR314" s="156"/>
      <c r="GKS314" s="156"/>
      <c r="GKT314" s="156"/>
      <c r="GKU314" s="156"/>
      <c r="GKV314" s="156"/>
      <c r="GKW314" s="156"/>
      <c r="GKX314" s="156"/>
      <c r="GKY314" s="156"/>
      <c r="GKZ314" s="156"/>
      <c r="GLA314" s="156"/>
      <c r="GLB314" s="156"/>
      <c r="GLC314" s="156"/>
      <c r="GLD314" s="156"/>
      <c r="GLE314" s="156"/>
      <c r="GLF314" s="156"/>
      <c r="GLG314" s="156"/>
      <c r="GLH314" s="156"/>
      <c r="GLI314" s="156"/>
      <c r="GLJ314" s="156"/>
      <c r="GLK314" s="156"/>
      <c r="GLL314" s="156"/>
      <c r="GLM314" s="156"/>
      <c r="GLN314" s="156"/>
      <c r="GLO314" s="156"/>
      <c r="GLP314" s="156"/>
      <c r="GLQ314" s="156"/>
      <c r="GLR314" s="156"/>
      <c r="GLS314" s="156"/>
      <c r="GLT314" s="156"/>
      <c r="GLU314" s="156"/>
      <c r="GLV314" s="156"/>
      <c r="GLW314" s="156"/>
      <c r="GLX314" s="156"/>
      <c r="GLY314" s="156"/>
      <c r="GLZ314" s="156"/>
      <c r="GMA314" s="156"/>
      <c r="GMB314" s="156"/>
      <c r="GMC314" s="156"/>
      <c r="GMD314" s="156"/>
      <c r="GME314" s="156"/>
      <c r="GMF314" s="156"/>
      <c r="GMG314" s="156"/>
      <c r="GMH314" s="156"/>
      <c r="GMI314" s="156"/>
      <c r="GMJ314" s="156"/>
      <c r="GMK314" s="156"/>
      <c r="GML314" s="156"/>
      <c r="GMM314" s="156"/>
      <c r="GMN314" s="156"/>
      <c r="GMO314" s="156"/>
      <c r="GMP314" s="156"/>
      <c r="GMQ314" s="156"/>
      <c r="GMR314" s="156"/>
      <c r="GMS314" s="156"/>
      <c r="GMT314" s="156"/>
      <c r="GMU314" s="156"/>
      <c r="GMV314" s="156"/>
      <c r="GMW314" s="156"/>
      <c r="GMX314" s="156"/>
      <c r="GMY314" s="156"/>
      <c r="GMZ314" s="156"/>
      <c r="GNA314" s="156"/>
      <c r="GNB314" s="156"/>
      <c r="GNC314" s="156"/>
      <c r="GND314" s="156"/>
      <c r="GNE314" s="156"/>
      <c r="GNF314" s="156"/>
      <c r="GNG314" s="156"/>
      <c r="GNH314" s="156"/>
      <c r="GNI314" s="156"/>
      <c r="GNJ314" s="156"/>
      <c r="GNK314" s="156"/>
      <c r="GNL314" s="156"/>
      <c r="GNM314" s="156"/>
      <c r="GNN314" s="156"/>
      <c r="GNO314" s="156"/>
      <c r="GNP314" s="156"/>
      <c r="GNQ314" s="156"/>
      <c r="GNR314" s="156"/>
      <c r="GNS314" s="156"/>
      <c r="GNT314" s="156"/>
      <c r="GNU314" s="156"/>
      <c r="GNV314" s="156"/>
      <c r="GNW314" s="156"/>
      <c r="GNX314" s="156"/>
      <c r="GNY314" s="156"/>
      <c r="GNZ314" s="156"/>
      <c r="GOA314" s="156"/>
      <c r="GOB314" s="156"/>
      <c r="GOC314" s="156"/>
      <c r="GOD314" s="156"/>
      <c r="GOE314" s="156"/>
      <c r="GOF314" s="156"/>
      <c r="GOG314" s="156"/>
      <c r="GOH314" s="156"/>
      <c r="GOI314" s="156"/>
      <c r="GOJ314" s="156"/>
      <c r="GOK314" s="156"/>
      <c r="GOL314" s="156"/>
      <c r="GOM314" s="156"/>
      <c r="GON314" s="156"/>
      <c r="GOO314" s="156"/>
      <c r="GOP314" s="156"/>
      <c r="GOQ314" s="156"/>
      <c r="GOR314" s="156"/>
      <c r="GOS314" s="156"/>
      <c r="GOT314" s="156"/>
      <c r="GOU314" s="156"/>
      <c r="GOV314" s="156"/>
      <c r="GOW314" s="156"/>
      <c r="GOX314" s="156"/>
      <c r="GOY314" s="156"/>
      <c r="GOZ314" s="156"/>
      <c r="GPA314" s="156"/>
      <c r="GPB314" s="156"/>
      <c r="GPC314" s="156"/>
      <c r="GPD314" s="156"/>
      <c r="GPE314" s="156"/>
      <c r="GPF314" s="156"/>
      <c r="GPG314" s="156"/>
      <c r="GPH314" s="156"/>
      <c r="GPI314" s="156"/>
      <c r="GPJ314" s="156"/>
      <c r="GPK314" s="156"/>
      <c r="GPL314" s="156"/>
      <c r="GPM314" s="156"/>
      <c r="GPN314" s="156"/>
      <c r="GPO314" s="156"/>
      <c r="GPP314" s="156"/>
      <c r="GPQ314" s="156"/>
      <c r="GPR314" s="156"/>
      <c r="GPS314" s="156"/>
      <c r="GPT314" s="156"/>
      <c r="GPU314" s="156"/>
      <c r="GPV314" s="156"/>
      <c r="GPW314" s="156"/>
      <c r="GPX314" s="156"/>
      <c r="GPY314" s="156"/>
      <c r="GPZ314" s="156"/>
      <c r="GQA314" s="156"/>
      <c r="GQB314" s="156"/>
      <c r="GQC314" s="156"/>
      <c r="GQD314" s="156"/>
      <c r="GQE314" s="156"/>
      <c r="GQF314" s="156"/>
      <c r="GQG314" s="156"/>
      <c r="GQH314" s="156"/>
      <c r="GQI314" s="156"/>
      <c r="GQJ314" s="156"/>
      <c r="GQK314" s="156"/>
      <c r="GQL314" s="156"/>
      <c r="GQM314" s="156"/>
      <c r="GQN314" s="156"/>
      <c r="GQO314" s="156"/>
      <c r="GQP314" s="156"/>
      <c r="GQQ314" s="156"/>
      <c r="GQR314" s="156"/>
      <c r="GQS314" s="156"/>
      <c r="GQT314" s="156"/>
      <c r="GQU314" s="156"/>
      <c r="GQV314" s="156"/>
      <c r="GQW314" s="156"/>
      <c r="GQX314" s="156"/>
      <c r="GQY314" s="156"/>
      <c r="GQZ314" s="156"/>
      <c r="GRA314" s="156"/>
      <c r="GRB314" s="156"/>
      <c r="GRC314" s="156"/>
      <c r="GRD314" s="156"/>
      <c r="GRE314" s="156"/>
      <c r="GRF314" s="156"/>
      <c r="GRG314" s="156"/>
      <c r="GRH314" s="156"/>
      <c r="GRI314" s="156"/>
      <c r="GRJ314" s="156"/>
      <c r="GRK314" s="156"/>
      <c r="GRL314" s="156"/>
      <c r="GRM314" s="156"/>
      <c r="GRN314" s="156"/>
      <c r="GRO314" s="156"/>
      <c r="GRP314" s="156"/>
      <c r="GRQ314" s="156"/>
      <c r="GRR314" s="156"/>
      <c r="GRS314" s="156"/>
      <c r="GRT314" s="156"/>
      <c r="GRU314" s="156"/>
      <c r="GRV314" s="156"/>
      <c r="GRW314" s="156"/>
      <c r="GRX314" s="156"/>
      <c r="GRY314" s="156"/>
      <c r="GRZ314" s="156"/>
      <c r="GSA314" s="156"/>
      <c r="GSB314" s="156"/>
      <c r="GSC314" s="156"/>
      <c r="GSD314" s="156"/>
      <c r="GSE314" s="156"/>
      <c r="GSF314" s="156"/>
      <c r="GSG314" s="156"/>
      <c r="GSH314" s="156"/>
      <c r="GSI314" s="156"/>
      <c r="GSJ314" s="156"/>
      <c r="GSK314" s="156"/>
      <c r="GSL314" s="156"/>
      <c r="GSM314" s="156"/>
      <c r="GSN314" s="156"/>
      <c r="GSO314" s="156"/>
      <c r="GSP314" s="156"/>
      <c r="GSQ314" s="156"/>
      <c r="GSR314" s="156"/>
      <c r="GSS314" s="156"/>
      <c r="GST314" s="156"/>
      <c r="GSU314" s="156"/>
      <c r="GSV314" s="156"/>
      <c r="GSW314" s="156"/>
      <c r="GSX314" s="156"/>
      <c r="GSY314" s="156"/>
      <c r="GSZ314" s="156"/>
      <c r="GTA314" s="156"/>
      <c r="GTB314" s="156"/>
      <c r="GTC314" s="156"/>
      <c r="GTD314" s="156"/>
      <c r="GTE314" s="156"/>
      <c r="GTF314" s="156"/>
      <c r="GTG314" s="156"/>
      <c r="GTH314" s="156"/>
      <c r="GTI314" s="156"/>
      <c r="GTJ314" s="156"/>
      <c r="GTK314" s="156"/>
      <c r="GTL314" s="156"/>
      <c r="GTM314" s="156"/>
      <c r="GTN314" s="156"/>
      <c r="GTO314" s="156"/>
      <c r="GTP314" s="156"/>
      <c r="GTQ314" s="156"/>
      <c r="GTR314" s="156"/>
      <c r="GTS314" s="156"/>
      <c r="GTT314" s="156"/>
      <c r="GTU314" s="156"/>
      <c r="GTV314" s="156"/>
      <c r="GTW314" s="156"/>
      <c r="GTX314" s="156"/>
      <c r="GTY314" s="156"/>
      <c r="GTZ314" s="156"/>
      <c r="GUA314" s="156"/>
      <c r="GUB314" s="156"/>
      <c r="GUC314" s="156"/>
      <c r="GUD314" s="156"/>
      <c r="GUE314" s="156"/>
      <c r="GUF314" s="156"/>
      <c r="GUG314" s="156"/>
      <c r="GUH314" s="156"/>
      <c r="GUI314" s="156"/>
      <c r="GUJ314" s="156"/>
      <c r="GUK314" s="156"/>
      <c r="GUL314" s="156"/>
      <c r="GUM314" s="156"/>
      <c r="GUN314" s="156"/>
      <c r="GUO314" s="156"/>
      <c r="GUP314" s="156"/>
      <c r="GUQ314" s="156"/>
      <c r="GUR314" s="156"/>
      <c r="GUS314" s="156"/>
      <c r="GUT314" s="156"/>
      <c r="GUU314" s="156"/>
      <c r="GUV314" s="156"/>
      <c r="GUW314" s="156"/>
      <c r="GUX314" s="156"/>
      <c r="GUY314" s="156"/>
      <c r="GUZ314" s="156"/>
      <c r="GVA314" s="156"/>
      <c r="GVB314" s="156"/>
      <c r="GVC314" s="156"/>
      <c r="GVD314" s="156"/>
      <c r="GVE314" s="156"/>
      <c r="GVF314" s="156"/>
      <c r="GVG314" s="156"/>
      <c r="GVH314" s="156"/>
      <c r="GVI314" s="156"/>
      <c r="GVJ314" s="156"/>
      <c r="GVK314" s="156"/>
      <c r="GVL314" s="156"/>
      <c r="GVM314" s="156"/>
      <c r="GVN314" s="156"/>
      <c r="GVO314" s="156"/>
      <c r="GVP314" s="156"/>
      <c r="GVQ314" s="156"/>
      <c r="GVR314" s="156"/>
      <c r="GVS314" s="156"/>
      <c r="GVT314" s="156"/>
      <c r="GVU314" s="156"/>
      <c r="GVV314" s="156"/>
      <c r="GVW314" s="156"/>
      <c r="GVX314" s="156"/>
      <c r="GVY314" s="156"/>
      <c r="GVZ314" s="156"/>
      <c r="GWA314" s="156"/>
      <c r="GWB314" s="156"/>
      <c r="GWC314" s="156"/>
      <c r="GWD314" s="156"/>
      <c r="GWE314" s="156"/>
      <c r="GWF314" s="156"/>
      <c r="GWG314" s="156"/>
      <c r="GWH314" s="156"/>
      <c r="GWI314" s="156"/>
      <c r="GWJ314" s="156"/>
      <c r="GWK314" s="156"/>
      <c r="GWL314" s="156"/>
      <c r="GWM314" s="156"/>
      <c r="GWN314" s="156"/>
      <c r="GWO314" s="156"/>
      <c r="GWP314" s="156"/>
      <c r="GWQ314" s="156"/>
      <c r="GWR314" s="156"/>
      <c r="GWS314" s="156"/>
      <c r="GWT314" s="156"/>
      <c r="GWU314" s="156"/>
      <c r="GWV314" s="156"/>
      <c r="GWW314" s="156"/>
      <c r="GWX314" s="156"/>
      <c r="GWY314" s="156"/>
      <c r="GWZ314" s="156"/>
      <c r="GXA314" s="156"/>
      <c r="GXB314" s="156"/>
      <c r="GXC314" s="156"/>
      <c r="GXD314" s="156"/>
      <c r="GXE314" s="156"/>
      <c r="GXF314" s="156"/>
      <c r="GXG314" s="156"/>
      <c r="GXH314" s="156"/>
      <c r="GXI314" s="156"/>
      <c r="GXJ314" s="156"/>
      <c r="GXK314" s="156"/>
      <c r="GXL314" s="156"/>
      <c r="GXM314" s="156"/>
      <c r="GXN314" s="156"/>
      <c r="GXO314" s="156"/>
      <c r="GXP314" s="156"/>
      <c r="GXQ314" s="156"/>
      <c r="GXR314" s="156"/>
      <c r="GXS314" s="156"/>
      <c r="GXT314" s="156"/>
      <c r="GXU314" s="156"/>
      <c r="GXV314" s="156"/>
      <c r="GXW314" s="156"/>
      <c r="GXX314" s="156"/>
      <c r="GXY314" s="156"/>
      <c r="GXZ314" s="156"/>
      <c r="GYA314" s="156"/>
      <c r="GYB314" s="156"/>
      <c r="GYC314" s="156"/>
      <c r="GYD314" s="156"/>
      <c r="GYE314" s="156"/>
      <c r="GYF314" s="156"/>
      <c r="GYG314" s="156"/>
      <c r="GYH314" s="156"/>
      <c r="GYI314" s="156"/>
      <c r="GYJ314" s="156"/>
      <c r="GYK314" s="156"/>
      <c r="GYL314" s="156"/>
      <c r="GYM314" s="156"/>
      <c r="GYN314" s="156"/>
      <c r="GYO314" s="156"/>
      <c r="GYP314" s="156"/>
      <c r="GYQ314" s="156"/>
      <c r="GYR314" s="156"/>
      <c r="GYS314" s="156"/>
      <c r="GYT314" s="156"/>
      <c r="GYU314" s="156"/>
      <c r="GYV314" s="156"/>
      <c r="GYW314" s="156"/>
      <c r="GYX314" s="156"/>
      <c r="GYY314" s="156"/>
      <c r="GYZ314" s="156"/>
      <c r="GZA314" s="156"/>
      <c r="GZB314" s="156"/>
      <c r="GZC314" s="156"/>
      <c r="GZD314" s="156"/>
      <c r="GZE314" s="156"/>
      <c r="GZF314" s="156"/>
      <c r="GZG314" s="156"/>
      <c r="GZH314" s="156"/>
      <c r="GZI314" s="156"/>
      <c r="GZJ314" s="156"/>
      <c r="GZK314" s="156"/>
      <c r="GZL314" s="156"/>
      <c r="GZM314" s="156"/>
      <c r="GZN314" s="156"/>
      <c r="GZO314" s="156"/>
      <c r="GZP314" s="156"/>
      <c r="GZQ314" s="156"/>
      <c r="GZR314" s="156"/>
      <c r="GZS314" s="156"/>
      <c r="GZT314" s="156"/>
      <c r="GZU314" s="156"/>
      <c r="GZV314" s="156"/>
      <c r="GZW314" s="156"/>
      <c r="GZX314" s="156"/>
      <c r="GZY314" s="156"/>
      <c r="GZZ314" s="156"/>
      <c r="HAA314" s="156"/>
      <c r="HAB314" s="156"/>
      <c r="HAC314" s="156"/>
      <c r="HAD314" s="156"/>
      <c r="HAE314" s="156"/>
      <c r="HAF314" s="156"/>
      <c r="HAG314" s="156"/>
      <c r="HAH314" s="156"/>
      <c r="HAI314" s="156"/>
      <c r="HAJ314" s="156"/>
      <c r="HAK314" s="156"/>
      <c r="HAL314" s="156"/>
      <c r="HAM314" s="156"/>
      <c r="HAN314" s="156"/>
      <c r="HAO314" s="156"/>
      <c r="HAP314" s="156"/>
      <c r="HAQ314" s="156"/>
      <c r="HAR314" s="156"/>
      <c r="HAS314" s="156"/>
      <c r="HAT314" s="156"/>
      <c r="HAU314" s="156"/>
      <c r="HAV314" s="156"/>
      <c r="HAW314" s="156"/>
      <c r="HAX314" s="156"/>
      <c r="HAY314" s="156"/>
      <c r="HAZ314" s="156"/>
      <c r="HBA314" s="156"/>
      <c r="HBB314" s="156"/>
      <c r="HBC314" s="156"/>
      <c r="HBD314" s="156"/>
      <c r="HBE314" s="156"/>
      <c r="HBF314" s="156"/>
      <c r="HBG314" s="156"/>
      <c r="HBH314" s="156"/>
      <c r="HBI314" s="156"/>
      <c r="HBJ314" s="156"/>
      <c r="HBK314" s="156"/>
      <c r="HBL314" s="156"/>
      <c r="HBM314" s="156"/>
      <c r="HBN314" s="156"/>
      <c r="HBO314" s="156"/>
      <c r="HBP314" s="156"/>
      <c r="HBQ314" s="156"/>
      <c r="HBR314" s="156"/>
      <c r="HBS314" s="156"/>
      <c r="HBT314" s="156"/>
      <c r="HBU314" s="156"/>
      <c r="HBV314" s="156"/>
      <c r="HBW314" s="156"/>
      <c r="HBX314" s="156"/>
      <c r="HBY314" s="156"/>
      <c r="HBZ314" s="156"/>
      <c r="HCA314" s="156"/>
      <c r="HCB314" s="156"/>
      <c r="HCC314" s="156"/>
      <c r="HCD314" s="156"/>
      <c r="HCE314" s="156"/>
      <c r="HCF314" s="156"/>
      <c r="HCG314" s="156"/>
      <c r="HCH314" s="156"/>
      <c r="HCI314" s="156"/>
      <c r="HCJ314" s="156"/>
      <c r="HCK314" s="156"/>
      <c r="HCL314" s="156"/>
      <c r="HCM314" s="156"/>
      <c r="HCN314" s="156"/>
      <c r="HCO314" s="156"/>
      <c r="HCP314" s="156"/>
      <c r="HCQ314" s="156"/>
      <c r="HCR314" s="156"/>
      <c r="HCS314" s="156"/>
      <c r="HCT314" s="156"/>
      <c r="HCU314" s="156"/>
      <c r="HCV314" s="156"/>
      <c r="HCW314" s="156"/>
      <c r="HCX314" s="156"/>
      <c r="HCY314" s="156"/>
      <c r="HCZ314" s="156"/>
      <c r="HDA314" s="156"/>
      <c r="HDB314" s="156"/>
      <c r="HDC314" s="156"/>
      <c r="HDD314" s="156"/>
      <c r="HDE314" s="156"/>
      <c r="HDF314" s="156"/>
      <c r="HDG314" s="156"/>
      <c r="HDH314" s="156"/>
      <c r="HDI314" s="156"/>
      <c r="HDJ314" s="156"/>
      <c r="HDK314" s="156"/>
      <c r="HDL314" s="156"/>
      <c r="HDM314" s="156"/>
      <c r="HDN314" s="156"/>
      <c r="HDO314" s="156"/>
      <c r="HDP314" s="156"/>
      <c r="HDQ314" s="156"/>
      <c r="HDR314" s="156"/>
      <c r="HDS314" s="156"/>
      <c r="HDT314" s="156"/>
      <c r="HDU314" s="156"/>
      <c r="HDV314" s="156"/>
      <c r="HDW314" s="156"/>
      <c r="HDX314" s="156"/>
      <c r="HDY314" s="156"/>
      <c r="HDZ314" s="156"/>
      <c r="HEA314" s="156"/>
      <c r="HEB314" s="156"/>
      <c r="HEC314" s="156"/>
      <c r="HED314" s="156"/>
      <c r="HEE314" s="156"/>
      <c r="HEF314" s="156"/>
      <c r="HEG314" s="156"/>
      <c r="HEH314" s="156"/>
      <c r="HEI314" s="156"/>
      <c r="HEJ314" s="156"/>
      <c r="HEK314" s="156"/>
      <c r="HEL314" s="156"/>
      <c r="HEM314" s="156"/>
      <c r="HEN314" s="156"/>
      <c r="HEO314" s="156"/>
      <c r="HEP314" s="156"/>
      <c r="HEQ314" s="156"/>
      <c r="HER314" s="156"/>
      <c r="HES314" s="156"/>
      <c r="HET314" s="156"/>
      <c r="HEU314" s="156"/>
      <c r="HEV314" s="156"/>
      <c r="HEW314" s="156"/>
      <c r="HEX314" s="156"/>
      <c r="HEY314" s="156"/>
      <c r="HEZ314" s="156"/>
      <c r="HFA314" s="156"/>
      <c r="HFB314" s="156"/>
      <c r="HFC314" s="156"/>
      <c r="HFD314" s="156"/>
      <c r="HFE314" s="156"/>
      <c r="HFF314" s="156"/>
      <c r="HFG314" s="156"/>
      <c r="HFH314" s="156"/>
      <c r="HFI314" s="156"/>
      <c r="HFJ314" s="156"/>
      <c r="HFK314" s="156"/>
      <c r="HFL314" s="156"/>
      <c r="HFM314" s="156"/>
      <c r="HFN314" s="156"/>
      <c r="HFO314" s="156"/>
      <c r="HFP314" s="156"/>
      <c r="HFQ314" s="156"/>
      <c r="HFR314" s="156"/>
      <c r="HFS314" s="156"/>
      <c r="HFT314" s="156"/>
      <c r="HFU314" s="156"/>
      <c r="HFV314" s="156"/>
      <c r="HFW314" s="156"/>
      <c r="HFX314" s="156"/>
      <c r="HFY314" s="156"/>
      <c r="HFZ314" s="156"/>
      <c r="HGA314" s="156"/>
      <c r="HGB314" s="156"/>
      <c r="HGC314" s="156"/>
      <c r="HGD314" s="156"/>
      <c r="HGE314" s="156"/>
      <c r="HGF314" s="156"/>
      <c r="HGG314" s="156"/>
      <c r="HGH314" s="156"/>
      <c r="HGI314" s="156"/>
      <c r="HGJ314" s="156"/>
      <c r="HGK314" s="156"/>
      <c r="HGL314" s="156"/>
      <c r="HGM314" s="156"/>
      <c r="HGN314" s="156"/>
      <c r="HGO314" s="156"/>
      <c r="HGP314" s="156"/>
      <c r="HGQ314" s="156"/>
      <c r="HGR314" s="156"/>
      <c r="HGS314" s="156"/>
      <c r="HGT314" s="156"/>
      <c r="HGU314" s="156"/>
      <c r="HGV314" s="156"/>
      <c r="HGW314" s="156"/>
      <c r="HGX314" s="156"/>
      <c r="HGY314" s="156"/>
      <c r="HGZ314" s="156"/>
      <c r="HHA314" s="156"/>
      <c r="HHB314" s="156"/>
      <c r="HHC314" s="156"/>
      <c r="HHD314" s="156"/>
      <c r="HHE314" s="156"/>
      <c r="HHF314" s="156"/>
      <c r="HHG314" s="156"/>
      <c r="HHH314" s="156"/>
      <c r="HHI314" s="156"/>
      <c r="HHJ314" s="156"/>
      <c r="HHK314" s="156"/>
      <c r="HHL314" s="156"/>
      <c r="HHM314" s="156"/>
      <c r="HHN314" s="156"/>
      <c r="HHO314" s="156"/>
      <c r="HHP314" s="156"/>
      <c r="HHQ314" s="156"/>
      <c r="HHR314" s="156"/>
      <c r="HHS314" s="156"/>
      <c r="HHT314" s="156"/>
      <c r="HHU314" s="156"/>
      <c r="HHV314" s="156"/>
      <c r="HHW314" s="156"/>
      <c r="HHX314" s="156"/>
      <c r="HHY314" s="156"/>
      <c r="HHZ314" s="156"/>
      <c r="HIA314" s="156"/>
      <c r="HIB314" s="156"/>
      <c r="HIC314" s="156"/>
      <c r="HID314" s="156"/>
      <c r="HIE314" s="156"/>
      <c r="HIF314" s="156"/>
      <c r="HIG314" s="156"/>
      <c r="HIH314" s="156"/>
      <c r="HII314" s="156"/>
      <c r="HIJ314" s="156"/>
      <c r="HIK314" s="156"/>
      <c r="HIL314" s="156"/>
      <c r="HIM314" s="156"/>
      <c r="HIN314" s="156"/>
      <c r="HIO314" s="156"/>
      <c r="HIP314" s="156"/>
      <c r="HIQ314" s="156"/>
      <c r="HIR314" s="156"/>
      <c r="HIS314" s="156"/>
      <c r="HIT314" s="156"/>
      <c r="HIU314" s="156"/>
      <c r="HIV314" s="156"/>
      <c r="HIW314" s="156"/>
      <c r="HIX314" s="156"/>
      <c r="HIY314" s="156"/>
      <c r="HIZ314" s="156"/>
      <c r="HJA314" s="156"/>
      <c r="HJB314" s="156"/>
      <c r="HJC314" s="156"/>
      <c r="HJD314" s="156"/>
      <c r="HJE314" s="156"/>
      <c r="HJF314" s="156"/>
      <c r="HJG314" s="156"/>
      <c r="HJH314" s="156"/>
      <c r="HJI314" s="156"/>
      <c r="HJJ314" s="156"/>
      <c r="HJK314" s="156"/>
      <c r="HJL314" s="156"/>
      <c r="HJM314" s="156"/>
      <c r="HJN314" s="156"/>
      <c r="HJO314" s="156"/>
      <c r="HJP314" s="156"/>
      <c r="HJQ314" s="156"/>
      <c r="HJR314" s="156"/>
      <c r="HJS314" s="156"/>
      <c r="HJT314" s="156"/>
      <c r="HJU314" s="156"/>
      <c r="HJV314" s="156"/>
      <c r="HJW314" s="156"/>
      <c r="HJX314" s="156"/>
      <c r="HJY314" s="156"/>
      <c r="HJZ314" s="156"/>
      <c r="HKA314" s="156"/>
      <c r="HKB314" s="156"/>
      <c r="HKC314" s="156"/>
      <c r="HKD314" s="156"/>
      <c r="HKE314" s="156"/>
      <c r="HKF314" s="156"/>
      <c r="HKG314" s="156"/>
      <c r="HKH314" s="156"/>
      <c r="HKI314" s="156"/>
      <c r="HKJ314" s="156"/>
      <c r="HKK314" s="156"/>
      <c r="HKL314" s="156"/>
      <c r="HKM314" s="156"/>
      <c r="HKN314" s="156"/>
      <c r="HKO314" s="156"/>
      <c r="HKP314" s="156"/>
      <c r="HKQ314" s="156"/>
      <c r="HKR314" s="156"/>
      <c r="HKS314" s="156"/>
      <c r="HKT314" s="156"/>
      <c r="HKU314" s="156"/>
      <c r="HKV314" s="156"/>
      <c r="HKW314" s="156"/>
      <c r="HKX314" s="156"/>
      <c r="HKY314" s="156"/>
      <c r="HKZ314" s="156"/>
      <c r="HLA314" s="156"/>
      <c r="HLB314" s="156"/>
      <c r="HLC314" s="156"/>
      <c r="HLD314" s="156"/>
      <c r="HLE314" s="156"/>
      <c r="HLF314" s="156"/>
      <c r="HLG314" s="156"/>
      <c r="HLH314" s="156"/>
      <c r="HLI314" s="156"/>
      <c r="HLJ314" s="156"/>
      <c r="HLK314" s="156"/>
      <c r="HLL314" s="156"/>
      <c r="HLM314" s="156"/>
      <c r="HLN314" s="156"/>
      <c r="HLO314" s="156"/>
      <c r="HLP314" s="156"/>
      <c r="HLQ314" s="156"/>
      <c r="HLR314" s="156"/>
      <c r="HLS314" s="156"/>
      <c r="HLT314" s="156"/>
      <c r="HLU314" s="156"/>
      <c r="HLV314" s="156"/>
      <c r="HLW314" s="156"/>
      <c r="HLX314" s="156"/>
      <c r="HLY314" s="156"/>
      <c r="HLZ314" s="156"/>
      <c r="HMA314" s="156"/>
      <c r="HMB314" s="156"/>
      <c r="HMC314" s="156"/>
      <c r="HMD314" s="156"/>
      <c r="HME314" s="156"/>
      <c r="HMF314" s="156"/>
      <c r="HMG314" s="156"/>
      <c r="HMH314" s="156"/>
      <c r="HMI314" s="156"/>
      <c r="HMJ314" s="156"/>
      <c r="HMK314" s="156"/>
      <c r="HML314" s="156"/>
      <c r="HMM314" s="156"/>
      <c r="HMN314" s="156"/>
      <c r="HMO314" s="156"/>
      <c r="HMP314" s="156"/>
      <c r="HMQ314" s="156"/>
      <c r="HMR314" s="156"/>
      <c r="HMS314" s="156"/>
      <c r="HMT314" s="156"/>
      <c r="HMU314" s="156"/>
      <c r="HMV314" s="156"/>
      <c r="HMW314" s="156"/>
      <c r="HMX314" s="156"/>
      <c r="HMY314" s="156"/>
      <c r="HMZ314" s="156"/>
      <c r="HNA314" s="156"/>
      <c r="HNB314" s="156"/>
      <c r="HNC314" s="156"/>
      <c r="HND314" s="156"/>
      <c r="HNE314" s="156"/>
      <c r="HNF314" s="156"/>
      <c r="HNG314" s="156"/>
      <c r="HNH314" s="156"/>
      <c r="HNI314" s="156"/>
      <c r="HNJ314" s="156"/>
      <c r="HNK314" s="156"/>
      <c r="HNL314" s="156"/>
      <c r="HNM314" s="156"/>
      <c r="HNN314" s="156"/>
      <c r="HNO314" s="156"/>
      <c r="HNP314" s="156"/>
      <c r="HNQ314" s="156"/>
      <c r="HNR314" s="156"/>
      <c r="HNS314" s="156"/>
      <c r="HNT314" s="156"/>
      <c r="HNU314" s="156"/>
      <c r="HNV314" s="156"/>
      <c r="HNW314" s="156"/>
      <c r="HNX314" s="156"/>
      <c r="HNY314" s="156"/>
      <c r="HNZ314" s="156"/>
      <c r="HOA314" s="156"/>
      <c r="HOB314" s="156"/>
      <c r="HOC314" s="156"/>
      <c r="HOD314" s="156"/>
      <c r="HOE314" s="156"/>
      <c r="HOF314" s="156"/>
      <c r="HOG314" s="156"/>
      <c r="HOH314" s="156"/>
      <c r="HOI314" s="156"/>
      <c r="HOJ314" s="156"/>
      <c r="HOK314" s="156"/>
      <c r="HOL314" s="156"/>
      <c r="HOM314" s="156"/>
      <c r="HON314" s="156"/>
      <c r="HOO314" s="156"/>
      <c r="HOP314" s="156"/>
      <c r="HOQ314" s="156"/>
      <c r="HOR314" s="156"/>
      <c r="HOS314" s="156"/>
      <c r="HOT314" s="156"/>
      <c r="HOU314" s="156"/>
      <c r="HOV314" s="156"/>
      <c r="HOW314" s="156"/>
      <c r="HOX314" s="156"/>
      <c r="HOY314" s="156"/>
      <c r="HOZ314" s="156"/>
      <c r="HPA314" s="156"/>
      <c r="HPB314" s="156"/>
      <c r="HPC314" s="156"/>
      <c r="HPD314" s="156"/>
      <c r="HPE314" s="156"/>
      <c r="HPF314" s="156"/>
      <c r="HPG314" s="156"/>
      <c r="HPH314" s="156"/>
      <c r="HPI314" s="156"/>
      <c r="HPJ314" s="156"/>
      <c r="HPK314" s="156"/>
      <c r="HPL314" s="156"/>
      <c r="HPM314" s="156"/>
      <c r="HPN314" s="156"/>
      <c r="HPO314" s="156"/>
      <c r="HPP314" s="156"/>
      <c r="HPQ314" s="156"/>
      <c r="HPR314" s="156"/>
      <c r="HPS314" s="156"/>
      <c r="HPT314" s="156"/>
      <c r="HPU314" s="156"/>
      <c r="HPV314" s="156"/>
      <c r="HPW314" s="156"/>
      <c r="HPX314" s="156"/>
      <c r="HPY314" s="156"/>
      <c r="HPZ314" s="156"/>
      <c r="HQA314" s="156"/>
      <c r="HQB314" s="156"/>
      <c r="HQC314" s="156"/>
      <c r="HQD314" s="156"/>
      <c r="HQE314" s="156"/>
      <c r="HQF314" s="156"/>
      <c r="HQG314" s="156"/>
      <c r="HQH314" s="156"/>
      <c r="HQI314" s="156"/>
      <c r="HQJ314" s="156"/>
      <c r="HQK314" s="156"/>
      <c r="HQL314" s="156"/>
      <c r="HQM314" s="156"/>
      <c r="HQN314" s="156"/>
      <c r="HQO314" s="156"/>
      <c r="HQP314" s="156"/>
      <c r="HQQ314" s="156"/>
      <c r="HQR314" s="156"/>
      <c r="HQS314" s="156"/>
      <c r="HQT314" s="156"/>
      <c r="HQU314" s="156"/>
      <c r="HQV314" s="156"/>
      <c r="HQW314" s="156"/>
      <c r="HQX314" s="156"/>
      <c r="HQY314" s="156"/>
      <c r="HQZ314" s="156"/>
      <c r="HRA314" s="156"/>
      <c r="HRB314" s="156"/>
      <c r="HRC314" s="156"/>
      <c r="HRD314" s="156"/>
      <c r="HRE314" s="156"/>
      <c r="HRF314" s="156"/>
      <c r="HRG314" s="156"/>
      <c r="HRH314" s="156"/>
      <c r="HRI314" s="156"/>
      <c r="HRJ314" s="156"/>
      <c r="HRK314" s="156"/>
      <c r="HRL314" s="156"/>
      <c r="HRM314" s="156"/>
      <c r="HRN314" s="156"/>
      <c r="HRO314" s="156"/>
      <c r="HRP314" s="156"/>
      <c r="HRQ314" s="156"/>
      <c r="HRR314" s="156"/>
      <c r="HRS314" s="156"/>
      <c r="HRT314" s="156"/>
      <c r="HRU314" s="156"/>
      <c r="HRV314" s="156"/>
      <c r="HRW314" s="156"/>
      <c r="HRX314" s="156"/>
      <c r="HRY314" s="156"/>
      <c r="HRZ314" s="156"/>
      <c r="HSA314" s="156"/>
      <c r="HSB314" s="156"/>
      <c r="HSC314" s="156"/>
      <c r="HSD314" s="156"/>
      <c r="HSE314" s="156"/>
      <c r="HSF314" s="156"/>
      <c r="HSG314" s="156"/>
      <c r="HSH314" s="156"/>
      <c r="HSI314" s="156"/>
      <c r="HSJ314" s="156"/>
      <c r="HSK314" s="156"/>
      <c r="HSL314" s="156"/>
      <c r="HSM314" s="156"/>
      <c r="HSN314" s="156"/>
      <c r="HSO314" s="156"/>
      <c r="HSP314" s="156"/>
      <c r="HSQ314" s="156"/>
      <c r="HSR314" s="156"/>
      <c r="HSS314" s="156"/>
      <c r="HST314" s="156"/>
      <c r="HSU314" s="156"/>
      <c r="HSV314" s="156"/>
      <c r="HSW314" s="156"/>
      <c r="HSX314" s="156"/>
      <c r="HSY314" s="156"/>
      <c r="HSZ314" s="156"/>
      <c r="HTA314" s="156"/>
      <c r="HTB314" s="156"/>
      <c r="HTC314" s="156"/>
      <c r="HTD314" s="156"/>
      <c r="HTE314" s="156"/>
      <c r="HTF314" s="156"/>
      <c r="HTG314" s="156"/>
      <c r="HTH314" s="156"/>
      <c r="HTI314" s="156"/>
      <c r="HTJ314" s="156"/>
      <c r="HTK314" s="156"/>
      <c r="HTL314" s="156"/>
      <c r="HTM314" s="156"/>
      <c r="HTN314" s="156"/>
      <c r="HTO314" s="156"/>
      <c r="HTP314" s="156"/>
      <c r="HTQ314" s="156"/>
      <c r="HTR314" s="156"/>
      <c r="HTS314" s="156"/>
      <c r="HTT314" s="156"/>
      <c r="HTU314" s="156"/>
      <c r="HTV314" s="156"/>
      <c r="HTW314" s="156"/>
      <c r="HTX314" s="156"/>
      <c r="HTY314" s="156"/>
      <c r="HTZ314" s="156"/>
      <c r="HUA314" s="156"/>
      <c r="HUB314" s="156"/>
      <c r="HUC314" s="156"/>
      <c r="HUD314" s="156"/>
      <c r="HUE314" s="156"/>
      <c r="HUF314" s="156"/>
      <c r="HUG314" s="156"/>
      <c r="HUH314" s="156"/>
      <c r="HUI314" s="156"/>
      <c r="HUJ314" s="156"/>
      <c r="HUK314" s="156"/>
      <c r="HUL314" s="156"/>
      <c r="HUM314" s="156"/>
      <c r="HUN314" s="156"/>
      <c r="HUO314" s="156"/>
      <c r="HUP314" s="156"/>
      <c r="HUQ314" s="156"/>
      <c r="HUR314" s="156"/>
      <c r="HUS314" s="156"/>
      <c r="HUT314" s="156"/>
      <c r="HUU314" s="156"/>
      <c r="HUV314" s="156"/>
      <c r="HUW314" s="156"/>
      <c r="HUX314" s="156"/>
      <c r="HUY314" s="156"/>
      <c r="HUZ314" s="156"/>
      <c r="HVA314" s="156"/>
      <c r="HVB314" s="156"/>
      <c r="HVC314" s="156"/>
      <c r="HVD314" s="156"/>
      <c r="HVE314" s="156"/>
      <c r="HVF314" s="156"/>
      <c r="HVG314" s="156"/>
      <c r="HVH314" s="156"/>
      <c r="HVI314" s="156"/>
      <c r="HVJ314" s="156"/>
      <c r="HVK314" s="156"/>
      <c r="HVL314" s="156"/>
      <c r="HVM314" s="156"/>
      <c r="HVN314" s="156"/>
      <c r="HVO314" s="156"/>
      <c r="HVP314" s="156"/>
      <c r="HVQ314" s="156"/>
      <c r="HVR314" s="156"/>
      <c r="HVS314" s="156"/>
      <c r="HVT314" s="156"/>
      <c r="HVU314" s="156"/>
      <c r="HVV314" s="156"/>
      <c r="HVW314" s="156"/>
      <c r="HVX314" s="156"/>
      <c r="HVY314" s="156"/>
      <c r="HVZ314" s="156"/>
      <c r="HWA314" s="156"/>
      <c r="HWB314" s="156"/>
      <c r="HWC314" s="156"/>
      <c r="HWD314" s="156"/>
      <c r="HWE314" s="156"/>
      <c r="HWF314" s="156"/>
      <c r="HWG314" s="156"/>
      <c r="HWH314" s="156"/>
      <c r="HWI314" s="156"/>
      <c r="HWJ314" s="156"/>
      <c r="HWK314" s="156"/>
      <c r="HWL314" s="156"/>
      <c r="HWM314" s="156"/>
      <c r="HWN314" s="156"/>
      <c r="HWO314" s="156"/>
      <c r="HWP314" s="156"/>
      <c r="HWQ314" s="156"/>
      <c r="HWR314" s="156"/>
      <c r="HWS314" s="156"/>
      <c r="HWT314" s="156"/>
      <c r="HWU314" s="156"/>
      <c r="HWV314" s="156"/>
      <c r="HWW314" s="156"/>
      <c r="HWX314" s="156"/>
      <c r="HWY314" s="156"/>
      <c r="HWZ314" s="156"/>
      <c r="HXA314" s="156"/>
      <c r="HXB314" s="156"/>
      <c r="HXC314" s="156"/>
      <c r="HXD314" s="156"/>
      <c r="HXE314" s="156"/>
      <c r="HXF314" s="156"/>
      <c r="HXG314" s="156"/>
      <c r="HXH314" s="156"/>
      <c r="HXI314" s="156"/>
      <c r="HXJ314" s="156"/>
      <c r="HXK314" s="156"/>
      <c r="HXL314" s="156"/>
      <c r="HXM314" s="156"/>
      <c r="HXN314" s="156"/>
      <c r="HXO314" s="156"/>
      <c r="HXP314" s="156"/>
      <c r="HXQ314" s="156"/>
      <c r="HXR314" s="156"/>
      <c r="HXS314" s="156"/>
      <c r="HXT314" s="156"/>
      <c r="HXU314" s="156"/>
      <c r="HXV314" s="156"/>
      <c r="HXW314" s="156"/>
      <c r="HXX314" s="156"/>
      <c r="HXY314" s="156"/>
      <c r="HXZ314" s="156"/>
      <c r="HYA314" s="156"/>
      <c r="HYB314" s="156"/>
      <c r="HYC314" s="156"/>
      <c r="HYD314" s="156"/>
      <c r="HYE314" s="156"/>
      <c r="HYF314" s="156"/>
      <c r="HYG314" s="156"/>
      <c r="HYH314" s="156"/>
      <c r="HYI314" s="156"/>
      <c r="HYJ314" s="156"/>
      <c r="HYK314" s="156"/>
      <c r="HYL314" s="156"/>
      <c r="HYM314" s="156"/>
      <c r="HYN314" s="156"/>
      <c r="HYO314" s="156"/>
      <c r="HYP314" s="156"/>
      <c r="HYQ314" s="156"/>
      <c r="HYR314" s="156"/>
      <c r="HYS314" s="156"/>
      <c r="HYT314" s="156"/>
      <c r="HYU314" s="156"/>
      <c r="HYV314" s="156"/>
      <c r="HYW314" s="156"/>
      <c r="HYX314" s="156"/>
      <c r="HYY314" s="156"/>
      <c r="HYZ314" s="156"/>
      <c r="HZA314" s="156"/>
      <c r="HZB314" s="156"/>
      <c r="HZC314" s="156"/>
      <c r="HZD314" s="156"/>
      <c r="HZE314" s="156"/>
      <c r="HZF314" s="156"/>
      <c r="HZG314" s="156"/>
      <c r="HZH314" s="156"/>
      <c r="HZI314" s="156"/>
      <c r="HZJ314" s="156"/>
      <c r="HZK314" s="156"/>
      <c r="HZL314" s="156"/>
      <c r="HZM314" s="156"/>
      <c r="HZN314" s="156"/>
      <c r="HZO314" s="156"/>
      <c r="HZP314" s="156"/>
      <c r="HZQ314" s="156"/>
      <c r="HZR314" s="156"/>
      <c r="HZS314" s="156"/>
      <c r="HZT314" s="156"/>
      <c r="HZU314" s="156"/>
      <c r="HZV314" s="156"/>
      <c r="HZW314" s="156"/>
      <c r="HZX314" s="156"/>
      <c r="HZY314" s="156"/>
      <c r="HZZ314" s="156"/>
      <c r="IAA314" s="156"/>
      <c r="IAB314" s="156"/>
      <c r="IAC314" s="156"/>
      <c r="IAD314" s="156"/>
      <c r="IAE314" s="156"/>
      <c r="IAF314" s="156"/>
      <c r="IAG314" s="156"/>
      <c r="IAH314" s="156"/>
      <c r="IAI314" s="156"/>
      <c r="IAJ314" s="156"/>
      <c r="IAK314" s="156"/>
      <c r="IAL314" s="156"/>
      <c r="IAM314" s="156"/>
      <c r="IAN314" s="156"/>
      <c r="IAO314" s="156"/>
      <c r="IAP314" s="156"/>
      <c r="IAQ314" s="156"/>
      <c r="IAR314" s="156"/>
      <c r="IAS314" s="156"/>
      <c r="IAT314" s="156"/>
      <c r="IAU314" s="156"/>
      <c r="IAV314" s="156"/>
      <c r="IAW314" s="156"/>
      <c r="IAX314" s="156"/>
      <c r="IAY314" s="156"/>
      <c r="IAZ314" s="156"/>
      <c r="IBA314" s="156"/>
      <c r="IBB314" s="156"/>
      <c r="IBC314" s="156"/>
      <c r="IBD314" s="156"/>
      <c r="IBE314" s="156"/>
      <c r="IBF314" s="156"/>
      <c r="IBG314" s="156"/>
      <c r="IBH314" s="156"/>
      <c r="IBI314" s="156"/>
      <c r="IBJ314" s="156"/>
      <c r="IBK314" s="156"/>
      <c r="IBL314" s="156"/>
      <c r="IBM314" s="156"/>
      <c r="IBN314" s="156"/>
      <c r="IBO314" s="156"/>
      <c r="IBP314" s="156"/>
      <c r="IBQ314" s="156"/>
      <c r="IBR314" s="156"/>
      <c r="IBS314" s="156"/>
      <c r="IBT314" s="156"/>
      <c r="IBU314" s="156"/>
      <c r="IBV314" s="156"/>
      <c r="IBW314" s="156"/>
      <c r="IBX314" s="156"/>
      <c r="IBY314" s="156"/>
      <c r="IBZ314" s="156"/>
      <c r="ICA314" s="156"/>
      <c r="ICB314" s="156"/>
      <c r="ICC314" s="156"/>
      <c r="ICD314" s="156"/>
      <c r="ICE314" s="156"/>
      <c r="ICF314" s="156"/>
      <c r="ICG314" s="156"/>
      <c r="ICH314" s="156"/>
      <c r="ICI314" s="156"/>
      <c r="ICJ314" s="156"/>
      <c r="ICK314" s="156"/>
      <c r="ICL314" s="156"/>
      <c r="ICM314" s="156"/>
      <c r="ICN314" s="156"/>
      <c r="ICO314" s="156"/>
      <c r="ICP314" s="156"/>
      <c r="ICQ314" s="156"/>
      <c r="ICR314" s="156"/>
      <c r="ICS314" s="156"/>
      <c r="ICT314" s="156"/>
      <c r="ICU314" s="156"/>
      <c r="ICV314" s="156"/>
      <c r="ICW314" s="156"/>
      <c r="ICX314" s="156"/>
      <c r="ICY314" s="156"/>
      <c r="ICZ314" s="156"/>
      <c r="IDA314" s="156"/>
      <c r="IDB314" s="156"/>
      <c r="IDC314" s="156"/>
      <c r="IDD314" s="156"/>
      <c r="IDE314" s="156"/>
      <c r="IDF314" s="156"/>
      <c r="IDG314" s="156"/>
      <c r="IDH314" s="156"/>
      <c r="IDI314" s="156"/>
      <c r="IDJ314" s="156"/>
      <c r="IDK314" s="156"/>
      <c r="IDL314" s="156"/>
      <c r="IDM314" s="156"/>
      <c r="IDN314" s="156"/>
      <c r="IDO314" s="156"/>
      <c r="IDP314" s="156"/>
      <c r="IDQ314" s="156"/>
      <c r="IDR314" s="156"/>
      <c r="IDS314" s="156"/>
      <c r="IDT314" s="156"/>
      <c r="IDU314" s="156"/>
      <c r="IDV314" s="156"/>
      <c r="IDW314" s="156"/>
      <c r="IDX314" s="156"/>
      <c r="IDY314" s="156"/>
      <c r="IDZ314" s="156"/>
      <c r="IEA314" s="156"/>
      <c r="IEB314" s="156"/>
      <c r="IEC314" s="156"/>
      <c r="IED314" s="156"/>
      <c r="IEE314" s="156"/>
      <c r="IEF314" s="156"/>
      <c r="IEG314" s="156"/>
      <c r="IEH314" s="156"/>
      <c r="IEI314" s="156"/>
      <c r="IEJ314" s="156"/>
      <c r="IEK314" s="156"/>
      <c r="IEL314" s="156"/>
      <c r="IEM314" s="156"/>
      <c r="IEN314" s="156"/>
      <c r="IEO314" s="156"/>
      <c r="IEP314" s="156"/>
      <c r="IEQ314" s="156"/>
      <c r="IER314" s="156"/>
      <c r="IES314" s="156"/>
      <c r="IET314" s="156"/>
      <c r="IEU314" s="156"/>
      <c r="IEV314" s="156"/>
      <c r="IEW314" s="156"/>
      <c r="IEX314" s="156"/>
      <c r="IEY314" s="156"/>
      <c r="IEZ314" s="156"/>
      <c r="IFA314" s="156"/>
      <c r="IFB314" s="156"/>
      <c r="IFC314" s="156"/>
      <c r="IFD314" s="156"/>
      <c r="IFE314" s="156"/>
      <c r="IFF314" s="156"/>
      <c r="IFG314" s="156"/>
      <c r="IFH314" s="156"/>
      <c r="IFI314" s="156"/>
      <c r="IFJ314" s="156"/>
      <c r="IFK314" s="156"/>
      <c r="IFL314" s="156"/>
      <c r="IFM314" s="156"/>
      <c r="IFN314" s="156"/>
      <c r="IFO314" s="156"/>
      <c r="IFP314" s="156"/>
      <c r="IFQ314" s="156"/>
      <c r="IFR314" s="156"/>
      <c r="IFS314" s="156"/>
      <c r="IFT314" s="156"/>
      <c r="IFU314" s="156"/>
      <c r="IFV314" s="156"/>
      <c r="IFW314" s="156"/>
      <c r="IFX314" s="156"/>
      <c r="IFY314" s="156"/>
      <c r="IFZ314" s="156"/>
      <c r="IGA314" s="156"/>
      <c r="IGB314" s="156"/>
      <c r="IGC314" s="156"/>
      <c r="IGD314" s="156"/>
      <c r="IGE314" s="156"/>
      <c r="IGF314" s="156"/>
      <c r="IGG314" s="156"/>
      <c r="IGH314" s="156"/>
      <c r="IGI314" s="156"/>
      <c r="IGJ314" s="156"/>
      <c r="IGK314" s="156"/>
      <c r="IGL314" s="156"/>
      <c r="IGM314" s="156"/>
      <c r="IGN314" s="156"/>
      <c r="IGO314" s="156"/>
      <c r="IGP314" s="156"/>
      <c r="IGQ314" s="156"/>
      <c r="IGR314" s="156"/>
      <c r="IGS314" s="156"/>
      <c r="IGT314" s="156"/>
      <c r="IGU314" s="156"/>
      <c r="IGV314" s="156"/>
      <c r="IGW314" s="156"/>
      <c r="IGX314" s="156"/>
      <c r="IGY314" s="156"/>
      <c r="IGZ314" s="156"/>
      <c r="IHA314" s="156"/>
      <c r="IHB314" s="156"/>
      <c r="IHC314" s="156"/>
      <c r="IHD314" s="156"/>
      <c r="IHE314" s="156"/>
      <c r="IHF314" s="156"/>
      <c r="IHG314" s="156"/>
      <c r="IHH314" s="156"/>
      <c r="IHI314" s="156"/>
      <c r="IHJ314" s="156"/>
      <c r="IHK314" s="156"/>
      <c r="IHL314" s="156"/>
      <c r="IHM314" s="156"/>
      <c r="IHN314" s="156"/>
      <c r="IHO314" s="156"/>
      <c r="IHP314" s="156"/>
      <c r="IHQ314" s="156"/>
      <c r="IHR314" s="156"/>
      <c r="IHS314" s="156"/>
      <c r="IHT314" s="156"/>
      <c r="IHU314" s="156"/>
      <c r="IHV314" s="156"/>
      <c r="IHW314" s="156"/>
      <c r="IHX314" s="156"/>
      <c r="IHY314" s="156"/>
      <c r="IHZ314" s="156"/>
      <c r="IIA314" s="156"/>
      <c r="IIB314" s="156"/>
      <c r="IIC314" s="156"/>
      <c r="IID314" s="156"/>
      <c r="IIE314" s="156"/>
      <c r="IIF314" s="156"/>
      <c r="IIG314" s="156"/>
      <c r="IIH314" s="156"/>
      <c r="III314" s="156"/>
      <c r="IIJ314" s="156"/>
      <c r="IIK314" s="156"/>
      <c r="IIL314" s="156"/>
      <c r="IIM314" s="156"/>
      <c r="IIN314" s="156"/>
      <c r="IIO314" s="156"/>
      <c r="IIP314" s="156"/>
      <c r="IIQ314" s="156"/>
      <c r="IIR314" s="156"/>
      <c r="IIS314" s="156"/>
      <c r="IIT314" s="156"/>
      <c r="IIU314" s="156"/>
      <c r="IIV314" s="156"/>
      <c r="IIW314" s="156"/>
      <c r="IIX314" s="156"/>
      <c r="IIY314" s="156"/>
      <c r="IIZ314" s="156"/>
      <c r="IJA314" s="156"/>
      <c r="IJB314" s="156"/>
      <c r="IJC314" s="156"/>
      <c r="IJD314" s="156"/>
      <c r="IJE314" s="156"/>
      <c r="IJF314" s="156"/>
      <c r="IJG314" s="156"/>
      <c r="IJH314" s="156"/>
      <c r="IJI314" s="156"/>
      <c r="IJJ314" s="156"/>
      <c r="IJK314" s="156"/>
      <c r="IJL314" s="156"/>
      <c r="IJM314" s="156"/>
      <c r="IJN314" s="156"/>
      <c r="IJO314" s="156"/>
      <c r="IJP314" s="156"/>
      <c r="IJQ314" s="156"/>
      <c r="IJR314" s="156"/>
      <c r="IJS314" s="156"/>
      <c r="IJT314" s="156"/>
      <c r="IJU314" s="156"/>
      <c r="IJV314" s="156"/>
      <c r="IJW314" s="156"/>
      <c r="IJX314" s="156"/>
      <c r="IJY314" s="156"/>
      <c r="IJZ314" s="156"/>
      <c r="IKA314" s="156"/>
      <c r="IKB314" s="156"/>
      <c r="IKC314" s="156"/>
      <c r="IKD314" s="156"/>
      <c r="IKE314" s="156"/>
      <c r="IKF314" s="156"/>
      <c r="IKG314" s="156"/>
      <c r="IKH314" s="156"/>
      <c r="IKI314" s="156"/>
      <c r="IKJ314" s="156"/>
      <c r="IKK314" s="156"/>
      <c r="IKL314" s="156"/>
      <c r="IKM314" s="156"/>
      <c r="IKN314" s="156"/>
      <c r="IKO314" s="156"/>
      <c r="IKP314" s="156"/>
      <c r="IKQ314" s="156"/>
      <c r="IKR314" s="156"/>
      <c r="IKS314" s="156"/>
      <c r="IKT314" s="156"/>
      <c r="IKU314" s="156"/>
      <c r="IKV314" s="156"/>
      <c r="IKW314" s="156"/>
      <c r="IKX314" s="156"/>
      <c r="IKY314" s="156"/>
      <c r="IKZ314" s="156"/>
      <c r="ILA314" s="156"/>
      <c r="ILB314" s="156"/>
      <c r="ILC314" s="156"/>
      <c r="ILD314" s="156"/>
      <c r="ILE314" s="156"/>
      <c r="ILF314" s="156"/>
      <c r="ILG314" s="156"/>
      <c r="ILH314" s="156"/>
      <c r="ILI314" s="156"/>
      <c r="ILJ314" s="156"/>
      <c r="ILK314" s="156"/>
      <c r="ILL314" s="156"/>
      <c r="ILM314" s="156"/>
      <c r="ILN314" s="156"/>
      <c r="ILO314" s="156"/>
      <c r="ILP314" s="156"/>
      <c r="ILQ314" s="156"/>
      <c r="ILR314" s="156"/>
      <c r="ILS314" s="156"/>
      <c r="ILT314" s="156"/>
      <c r="ILU314" s="156"/>
      <c r="ILV314" s="156"/>
      <c r="ILW314" s="156"/>
      <c r="ILX314" s="156"/>
      <c r="ILY314" s="156"/>
      <c r="ILZ314" s="156"/>
      <c r="IMA314" s="156"/>
      <c r="IMB314" s="156"/>
      <c r="IMC314" s="156"/>
      <c r="IMD314" s="156"/>
      <c r="IME314" s="156"/>
      <c r="IMF314" s="156"/>
      <c r="IMG314" s="156"/>
      <c r="IMH314" s="156"/>
      <c r="IMI314" s="156"/>
      <c r="IMJ314" s="156"/>
      <c r="IMK314" s="156"/>
      <c r="IML314" s="156"/>
      <c r="IMM314" s="156"/>
      <c r="IMN314" s="156"/>
      <c r="IMO314" s="156"/>
      <c r="IMP314" s="156"/>
      <c r="IMQ314" s="156"/>
      <c r="IMR314" s="156"/>
      <c r="IMS314" s="156"/>
      <c r="IMT314" s="156"/>
      <c r="IMU314" s="156"/>
      <c r="IMV314" s="156"/>
      <c r="IMW314" s="156"/>
      <c r="IMX314" s="156"/>
      <c r="IMY314" s="156"/>
      <c r="IMZ314" s="156"/>
      <c r="INA314" s="156"/>
      <c r="INB314" s="156"/>
      <c r="INC314" s="156"/>
      <c r="IND314" s="156"/>
      <c r="INE314" s="156"/>
      <c r="INF314" s="156"/>
      <c r="ING314" s="156"/>
      <c r="INH314" s="156"/>
      <c r="INI314" s="156"/>
      <c r="INJ314" s="156"/>
      <c r="INK314" s="156"/>
      <c r="INL314" s="156"/>
      <c r="INM314" s="156"/>
      <c r="INN314" s="156"/>
      <c r="INO314" s="156"/>
      <c r="INP314" s="156"/>
      <c r="INQ314" s="156"/>
      <c r="INR314" s="156"/>
      <c r="INS314" s="156"/>
      <c r="INT314" s="156"/>
      <c r="INU314" s="156"/>
      <c r="INV314" s="156"/>
      <c r="INW314" s="156"/>
      <c r="INX314" s="156"/>
      <c r="INY314" s="156"/>
      <c r="INZ314" s="156"/>
      <c r="IOA314" s="156"/>
      <c r="IOB314" s="156"/>
      <c r="IOC314" s="156"/>
      <c r="IOD314" s="156"/>
      <c r="IOE314" s="156"/>
      <c r="IOF314" s="156"/>
      <c r="IOG314" s="156"/>
      <c r="IOH314" s="156"/>
      <c r="IOI314" s="156"/>
      <c r="IOJ314" s="156"/>
      <c r="IOK314" s="156"/>
      <c r="IOL314" s="156"/>
      <c r="IOM314" s="156"/>
      <c r="ION314" s="156"/>
      <c r="IOO314" s="156"/>
      <c r="IOP314" s="156"/>
      <c r="IOQ314" s="156"/>
      <c r="IOR314" s="156"/>
      <c r="IOS314" s="156"/>
      <c r="IOT314" s="156"/>
      <c r="IOU314" s="156"/>
      <c r="IOV314" s="156"/>
      <c r="IOW314" s="156"/>
      <c r="IOX314" s="156"/>
      <c r="IOY314" s="156"/>
      <c r="IOZ314" s="156"/>
      <c r="IPA314" s="156"/>
      <c r="IPB314" s="156"/>
      <c r="IPC314" s="156"/>
      <c r="IPD314" s="156"/>
      <c r="IPE314" s="156"/>
      <c r="IPF314" s="156"/>
      <c r="IPG314" s="156"/>
      <c r="IPH314" s="156"/>
      <c r="IPI314" s="156"/>
      <c r="IPJ314" s="156"/>
      <c r="IPK314" s="156"/>
      <c r="IPL314" s="156"/>
      <c r="IPM314" s="156"/>
      <c r="IPN314" s="156"/>
      <c r="IPO314" s="156"/>
      <c r="IPP314" s="156"/>
      <c r="IPQ314" s="156"/>
      <c r="IPR314" s="156"/>
      <c r="IPS314" s="156"/>
      <c r="IPT314" s="156"/>
      <c r="IPU314" s="156"/>
      <c r="IPV314" s="156"/>
      <c r="IPW314" s="156"/>
      <c r="IPX314" s="156"/>
      <c r="IPY314" s="156"/>
      <c r="IPZ314" s="156"/>
      <c r="IQA314" s="156"/>
      <c r="IQB314" s="156"/>
      <c r="IQC314" s="156"/>
      <c r="IQD314" s="156"/>
      <c r="IQE314" s="156"/>
      <c r="IQF314" s="156"/>
      <c r="IQG314" s="156"/>
      <c r="IQH314" s="156"/>
      <c r="IQI314" s="156"/>
      <c r="IQJ314" s="156"/>
      <c r="IQK314" s="156"/>
      <c r="IQL314" s="156"/>
      <c r="IQM314" s="156"/>
      <c r="IQN314" s="156"/>
      <c r="IQO314" s="156"/>
      <c r="IQP314" s="156"/>
      <c r="IQQ314" s="156"/>
      <c r="IQR314" s="156"/>
      <c r="IQS314" s="156"/>
      <c r="IQT314" s="156"/>
      <c r="IQU314" s="156"/>
      <c r="IQV314" s="156"/>
      <c r="IQW314" s="156"/>
      <c r="IQX314" s="156"/>
      <c r="IQY314" s="156"/>
      <c r="IQZ314" s="156"/>
      <c r="IRA314" s="156"/>
      <c r="IRB314" s="156"/>
      <c r="IRC314" s="156"/>
      <c r="IRD314" s="156"/>
      <c r="IRE314" s="156"/>
      <c r="IRF314" s="156"/>
      <c r="IRG314" s="156"/>
      <c r="IRH314" s="156"/>
      <c r="IRI314" s="156"/>
      <c r="IRJ314" s="156"/>
      <c r="IRK314" s="156"/>
      <c r="IRL314" s="156"/>
      <c r="IRM314" s="156"/>
      <c r="IRN314" s="156"/>
      <c r="IRO314" s="156"/>
      <c r="IRP314" s="156"/>
      <c r="IRQ314" s="156"/>
      <c r="IRR314" s="156"/>
      <c r="IRS314" s="156"/>
      <c r="IRT314" s="156"/>
      <c r="IRU314" s="156"/>
      <c r="IRV314" s="156"/>
      <c r="IRW314" s="156"/>
      <c r="IRX314" s="156"/>
      <c r="IRY314" s="156"/>
      <c r="IRZ314" s="156"/>
      <c r="ISA314" s="156"/>
      <c r="ISB314" s="156"/>
      <c r="ISC314" s="156"/>
      <c r="ISD314" s="156"/>
      <c r="ISE314" s="156"/>
      <c r="ISF314" s="156"/>
      <c r="ISG314" s="156"/>
      <c r="ISH314" s="156"/>
      <c r="ISI314" s="156"/>
      <c r="ISJ314" s="156"/>
      <c r="ISK314" s="156"/>
      <c r="ISL314" s="156"/>
      <c r="ISM314" s="156"/>
      <c r="ISN314" s="156"/>
      <c r="ISO314" s="156"/>
      <c r="ISP314" s="156"/>
      <c r="ISQ314" s="156"/>
      <c r="ISR314" s="156"/>
      <c r="ISS314" s="156"/>
      <c r="IST314" s="156"/>
      <c r="ISU314" s="156"/>
      <c r="ISV314" s="156"/>
      <c r="ISW314" s="156"/>
      <c r="ISX314" s="156"/>
      <c r="ISY314" s="156"/>
      <c r="ISZ314" s="156"/>
      <c r="ITA314" s="156"/>
      <c r="ITB314" s="156"/>
      <c r="ITC314" s="156"/>
      <c r="ITD314" s="156"/>
      <c r="ITE314" s="156"/>
      <c r="ITF314" s="156"/>
      <c r="ITG314" s="156"/>
      <c r="ITH314" s="156"/>
      <c r="ITI314" s="156"/>
      <c r="ITJ314" s="156"/>
      <c r="ITK314" s="156"/>
      <c r="ITL314" s="156"/>
      <c r="ITM314" s="156"/>
      <c r="ITN314" s="156"/>
      <c r="ITO314" s="156"/>
      <c r="ITP314" s="156"/>
      <c r="ITQ314" s="156"/>
      <c r="ITR314" s="156"/>
      <c r="ITS314" s="156"/>
      <c r="ITT314" s="156"/>
      <c r="ITU314" s="156"/>
      <c r="ITV314" s="156"/>
      <c r="ITW314" s="156"/>
      <c r="ITX314" s="156"/>
      <c r="ITY314" s="156"/>
      <c r="ITZ314" s="156"/>
      <c r="IUA314" s="156"/>
      <c r="IUB314" s="156"/>
      <c r="IUC314" s="156"/>
      <c r="IUD314" s="156"/>
      <c r="IUE314" s="156"/>
      <c r="IUF314" s="156"/>
      <c r="IUG314" s="156"/>
      <c r="IUH314" s="156"/>
      <c r="IUI314" s="156"/>
      <c r="IUJ314" s="156"/>
      <c r="IUK314" s="156"/>
      <c r="IUL314" s="156"/>
      <c r="IUM314" s="156"/>
      <c r="IUN314" s="156"/>
      <c r="IUO314" s="156"/>
      <c r="IUP314" s="156"/>
      <c r="IUQ314" s="156"/>
      <c r="IUR314" s="156"/>
      <c r="IUS314" s="156"/>
      <c r="IUT314" s="156"/>
      <c r="IUU314" s="156"/>
      <c r="IUV314" s="156"/>
      <c r="IUW314" s="156"/>
      <c r="IUX314" s="156"/>
      <c r="IUY314" s="156"/>
      <c r="IUZ314" s="156"/>
      <c r="IVA314" s="156"/>
      <c r="IVB314" s="156"/>
      <c r="IVC314" s="156"/>
      <c r="IVD314" s="156"/>
      <c r="IVE314" s="156"/>
      <c r="IVF314" s="156"/>
      <c r="IVG314" s="156"/>
      <c r="IVH314" s="156"/>
      <c r="IVI314" s="156"/>
      <c r="IVJ314" s="156"/>
      <c r="IVK314" s="156"/>
      <c r="IVL314" s="156"/>
      <c r="IVM314" s="156"/>
      <c r="IVN314" s="156"/>
      <c r="IVO314" s="156"/>
      <c r="IVP314" s="156"/>
      <c r="IVQ314" s="156"/>
      <c r="IVR314" s="156"/>
      <c r="IVS314" s="156"/>
      <c r="IVT314" s="156"/>
      <c r="IVU314" s="156"/>
      <c r="IVV314" s="156"/>
      <c r="IVW314" s="156"/>
      <c r="IVX314" s="156"/>
      <c r="IVY314" s="156"/>
      <c r="IVZ314" s="156"/>
      <c r="IWA314" s="156"/>
      <c r="IWB314" s="156"/>
      <c r="IWC314" s="156"/>
      <c r="IWD314" s="156"/>
      <c r="IWE314" s="156"/>
      <c r="IWF314" s="156"/>
      <c r="IWG314" s="156"/>
      <c r="IWH314" s="156"/>
      <c r="IWI314" s="156"/>
      <c r="IWJ314" s="156"/>
      <c r="IWK314" s="156"/>
      <c r="IWL314" s="156"/>
      <c r="IWM314" s="156"/>
      <c r="IWN314" s="156"/>
      <c r="IWO314" s="156"/>
      <c r="IWP314" s="156"/>
      <c r="IWQ314" s="156"/>
      <c r="IWR314" s="156"/>
      <c r="IWS314" s="156"/>
      <c r="IWT314" s="156"/>
      <c r="IWU314" s="156"/>
      <c r="IWV314" s="156"/>
      <c r="IWW314" s="156"/>
      <c r="IWX314" s="156"/>
      <c r="IWY314" s="156"/>
      <c r="IWZ314" s="156"/>
      <c r="IXA314" s="156"/>
      <c r="IXB314" s="156"/>
      <c r="IXC314" s="156"/>
      <c r="IXD314" s="156"/>
      <c r="IXE314" s="156"/>
      <c r="IXF314" s="156"/>
      <c r="IXG314" s="156"/>
      <c r="IXH314" s="156"/>
      <c r="IXI314" s="156"/>
      <c r="IXJ314" s="156"/>
      <c r="IXK314" s="156"/>
      <c r="IXL314" s="156"/>
      <c r="IXM314" s="156"/>
      <c r="IXN314" s="156"/>
      <c r="IXO314" s="156"/>
      <c r="IXP314" s="156"/>
      <c r="IXQ314" s="156"/>
      <c r="IXR314" s="156"/>
      <c r="IXS314" s="156"/>
      <c r="IXT314" s="156"/>
      <c r="IXU314" s="156"/>
      <c r="IXV314" s="156"/>
      <c r="IXW314" s="156"/>
      <c r="IXX314" s="156"/>
      <c r="IXY314" s="156"/>
      <c r="IXZ314" s="156"/>
      <c r="IYA314" s="156"/>
      <c r="IYB314" s="156"/>
      <c r="IYC314" s="156"/>
      <c r="IYD314" s="156"/>
      <c r="IYE314" s="156"/>
      <c r="IYF314" s="156"/>
      <c r="IYG314" s="156"/>
      <c r="IYH314" s="156"/>
      <c r="IYI314" s="156"/>
      <c r="IYJ314" s="156"/>
      <c r="IYK314" s="156"/>
      <c r="IYL314" s="156"/>
      <c r="IYM314" s="156"/>
      <c r="IYN314" s="156"/>
      <c r="IYO314" s="156"/>
      <c r="IYP314" s="156"/>
      <c r="IYQ314" s="156"/>
      <c r="IYR314" s="156"/>
      <c r="IYS314" s="156"/>
      <c r="IYT314" s="156"/>
      <c r="IYU314" s="156"/>
      <c r="IYV314" s="156"/>
      <c r="IYW314" s="156"/>
      <c r="IYX314" s="156"/>
      <c r="IYY314" s="156"/>
      <c r="IYZ314" s="156"/>
      <c r="IZA314" s="156"/>
      <c r="IZB314" s="156"/>
      <c r="IZC314" s="156"/>
      <c r="IZD314" s="156"/>
      <c r="IZE314" s="156"/>
      <c r="IZF314" s="156"/>
      <c r="IZG314" s="156"/>
      <c r="IZH314" s="156"/>
      <c r="IZI314" s="156"/>
      <c r="IZJ314" s="156"/>
      <c r="IZK314" s="156"/>
      <c r="IZL314" s="156"/>
      <c r="IZM314" s="156"/>
      <c r="IZN314" s="156"/>
      <c r="IZO314" s="156"/>
      <c r="IZP314" s="156"/>
      <c r="IZQ314" s="156"/>
      <c r="IZR314" s="156"/>
      <c r="IZS314" s="156"/>
      <c r="IZT314" s="156"/>
      <c r="IZU314" s="156"/>
      <c r="IZV314" s="156"/>
      <c r="IZW314" s="156"/>
      <c r="IZX314" s="156"/>
      <c r="IZY314" s="156"/>
      <c r="IZZ314" s="156"/>
      <c r="JAA314" s="156"/>
      <c r="JAB314" s="156"/>
      <c r="JAC314" s="156"/>
      <c r="JAD314" s="156"/>
      <c r="JAE314" s="156"/>
      <c r="JAF314" s="156"/>
      <c r="JAG314" s="156"/>
      <c r="JAH314" s="156"/>
      <c r="JAI314" s="156"/>
      <c r="JAJ314" s="156"/>
      <c r="JAK314" s="156"/>
      <c r="JAL314" s="156"/>
      <c r="JAM314" s="156"/>
      <c r="JAN314" s="156"/>
      <c r="JAO314" s="156"/>
      <c r="JAP314" s="156"/>
      <c r="JAQ314" s="156"/>
      <c r="JAR314" s="156"/>
      <c r="JAS314" s="156"/>
      <c r="JAT314" s="156"/>
      <c r="JAU314" s="156"/>
      <c r="JAV314" s="156"/>
      <c r="JAW314" s="156"/>
      <c r="JAX314" s="156"/>
      <c r="JAY314" s="156"/>
      <c r="JAZ314" s="156"/>
      <c r="JBA314" s="156"/>
      <c r="JBB314" s="156"/>
      <c r="JBC314" s="156"/>
      <c r="JBD314" s="156"/>
      <c r="JBE314" s="156"/>
      <c r="JBF314" s="156"/>
      <c r="JBG314" s="156"/>
      <c r="JBH314" s="156"/>
      <c r="JBI314" s="156"/>
      <c r="JBJ314" s="156"/>
      <c r="JBK314" s="156"/>
      <c r="JBL314" s="156"/>
      <c r="JBM314" s="156"/>
      <c r="JBN314" s="156"/>
      <c r="JBO314" s="156"/>
      <c r="JBP314" s="156"/>
      <c r="JBQ314" s="156"/>
      <c r="JBR314" s="156"/>
      <c r="JBS314" s="156"/>
      <c r="JBT314" s="156"/>
      <c r="JBU314" s="156"/>
      <c r="JBV314" s="156"/>
      <c r="JBW314" s="156"/>
      <c r="JBX314" s="156"/>
      <c r="JBY314" s="156"/>
      <c r="JBZ314" s="156"/>
      <c r="JCA314" s="156"/>
      <c r="JCB314" s="156"/>
      <c r="JCC314" s="156"/>
      <c r="JCD314" s="156"/>
      <c r="JCE314" s="156"/>
      <c r="JCF314" s="156"/>
      <c r="JCG314" s="156"/>
      <c r="JCH314" s="156"/>
      <c r="JCI314" s="156"/>
      <c r="JCJ314" s="156"/>
      <c r="JCK314" s="156"/>
      <c r="JCL314" s="156"/>
      <c r="JCM314" s="156"/>
      <c r="JCN314" s="156"/>
      <c r="JCO314" s="156"/>
      <c r="JCP314" s="156"/>
      <c r="JCQ314" s="156"/>
      <c r="JCR314" s="156"/>
      <c r="JCS314" s="156"/>
      <c r="JCT314" s="156"/>
      <c r="JCU314" s="156"/>
      <c r="JCV314" s="156"/>
      <c r="JCW314" s="156"/>
      <c r="JCX314" s="156"/>
      <c r="JCY314" s="156"/>
      <c r="JCZ314" s="156"/>
      <c r="JDA314" s="156"/>
      <c r="JDB314" s="156"/>
      <c r="JDC314" s="156"/>
      <c r="JDD314" s="156"/>
      <c r="JDE314" s="156"/>
      <c r="JDF314" s="156"/>
      <c r="JDG314" s="156"/>
      <c r="JDH314" s="156"/>
      <c r="JDI314" s="156"/>
      <c r="JDJ314" s="156"/>
      <c r="JDK314" s="156"/>
      <c r="JDL314" s="156"/>
      <c r="JDM314" s="156"/>
      <c r="JDN314" s="156"/>
      <c r="JDO314" s="156"/>
      <c r="JDP314" s="156"/>
      <c r="JDQ314" s="156"/>
      <c r="JDR314" s="156"/>
      <c r="JDS314" s="156"/>
      <c r="JDT314" s="156"/>
      <c r="JDU314" s="156"/>
      <c r="JDV314" s="156"/>
      <c r="JDW314" s="156"/>
      <c r="JDX314" s="156"/>
      <c r="JDY314" s="156"/>
      <c r="JDZ314" s="156"/>
      <c r="JEA314" s="156"/>
      <c r="JEB314" s="156"/>
      <c r="JEC314" s="156"/>
      <c r="JED314" s="156"/>
      <c r="JEE314" s="156"/>
      <c r="JEF314" s="156"/>
      <c r="JEG314" s="156"/>
      <c r="JEH314" s="156"/>
      <c r="JEI314" s="156"/>
      <c r="JEJ314" s="156"/>
      <c r="JEK314" s="156"/>
      <c r="JEL314" s="156"/>
      <c r="JEM314" s="156"/>
      <c r="JEN314" s="156"/>
      <c r="JEO314" s="156"/>
      <c r="JEP314" s="156"/>
      <c r="JEQ314" s="156"/>
      <c r="JER314" s="156"/>
      <c r="JES314" s="156"/>
      <c r="JET314" s="156"/>
      <c r="JEU314" s="156"/>
      <c r="JEV314" s="156"/>
      <c r="JEW314" s="156"/>
      <c r="JEX314" s="156"/>
      <c r="JEY314" s="156"/>
      <c r="JEZ314" s="156"/>
      <c r="JFA314" s="156"/>
      <c r="JFB314" s="156"/>
      <c r="JFC314" s="156"/>
      <c r="JFD314" s="156"/>
      <c r="JFE314" s="156"/>
      <c r="JFF314" s="156"/>
      <c r="JFG314" s="156"/>
      <c r="JFH314" s="156"/>
      <c r="JFI314" s="156"/>
      <c r="JFJ314" s="156"/>
      <c r="JFK314" s="156"/>
      <c r="JFL314" s="156"/>
      <c r="JFM314" s="156"/>
      <c r="JFN314" s="156"/>
      <c r="JFO314" s="156"/>
      <c r="JFP314" s="156"/>
      <c r="JFQ314" s="156"/>
      <c r="JFR314" s="156"/>
      <c r="JFS314" s="156"/>
      <c r="JFT314" s="156"/>
      <c r="JFU314" s="156"/>
      <c r="JFV314" s="156"/>
      <c r="JFW314" s="156"/>
      <c r="JFX314" s="156"/>
      <c r="JFY314" s="156"/>
      <c r="JFZ314" s="156"/>
      <c r="JGA314" s="156"/>
      <c r="JGB314" s="156"/>
      <c r="JGC314" s="156"/>
      <c r="JGD314" s="156"/>
      <c r="JGE314" s="156"/>
      <c r="JGF314" s="156"/>
      <c r="JGG314" s="156"/>
      <c r="JGH314" s="156"/>
      <c r="JGI314" s="156"/>
      <c r="JGJ314" s="156"/>
      <c r="JGK314" s="156"/>
      <c r="JGL314" s="156"/>
      <c r="JGM314" s="156"/>
      <c r="JGN314" s="156"/>
      <c r="JGO314" s="156"/>
      <c r="JGP314" s="156"/>
      <c r="JGQ314" s="156"/>
      <c r="JGR314" s="156"/>
      <c r="JGS314" s="156"/>
      <c r="JGT314" s="156"/>
      <c r="JGU314" s="156"/>
      <c r="JGV314" s="156"/>
      <c r="JGW314" s="156"/>
      <c r="JGX314" s="156"/>
      <c r="JGY314" s="156"/>
      <c r="JGZ314" s="156"/>
      <c r="JHA314" s="156"/>
      <c r="JHB314" s="156"/>
      <c r="JHC314" s="156"/>
      <c r="JHD314" s="156"/>
      <c r="JHE314" s="156"/>
      <c r="JHF314" s="156"/>
      <c r="JHG314" s="156"/>
      <c r="JHH314" s="156"/>
      <c r="JHI314" s="156"/>
      <c r="JHJ314" s="156"/>
      <c r="JHK314" s="156"/>
      <c r="JHL314" s="156"/>
      <c r="JHM314" s="156"/>
      <c r="JHN314" s="156"/>
      <c r="JHO314" s="156"/>
      <c r="JHP314" s="156"/>
      <c r="JHQ314" s="156"/>
      <c r="JHR314" s="156"/>
      <c r="JHS314" s="156"/>
      <c r="JHT314" s="156"/>
      <c r="JHU314" s="156"/>
      <c r="JHV314" s="156"/>
      <c r="JHW314" s="156"/>
      <c r="JHX314" s="156"/>
      <c r="JHY314" s="156"/>
      <c r="JHZ314" s="156"/>
      <c r="JIA314" s="156"/>
      <c r="JIB314" s="156"/>
      <c r="JIC314" s="156"/>
      <c r="JID314" s="156"/>
      <c r="JIE314" s="156"/>
      <c r="JIF314" s="156"/>
      <c r="JIG314" s="156"/>
      <c r="JIH314" s="156"/>
      <c r="JII314" s="156"/>
      <c r="JIJ314" s="156"/>
      <c r="JIK314" s="156"/>
      <c r="JIL314" s="156"/>
      <c r="JIM314" s="156"/>
      <c r="JIN314" s="156"/>
      <c r="JIO314" s="156"/>
      <c r="JIP314" s="156"/>
      <c r="JIQ314" s="156"/>
      <c r="JIR314" s="156"/>
      <c r="JIS314" s="156"/>
      <c r="JIT314" s="156"/>
      <c r="JIU314" s="156"/>
      <c r="JIV314" s="156"/>
      <c r="JIW314" s="156"/>
      <c r="JIX314" s="156"/>
      <c r="JIY314" s="156"/>
      <c r="JIZ314" s="156"/>
      <c r="JJA314" s="156"/>
      <c r="JJB314" s="156"/>
      <c r="JJC314" s="156"/>
      <c r="JJD314" s="156"/>
      <c r="JJE314" s="156"/>
      <c r="JJF314" s="156"/>
      <c r="JJG314" s="156"/>
      <c r="JJH314" s="156"/>
      <c r="JJI314" s="156"/>
      <c r="JJJ314" s="156"/>
      <c r="JJK314" s="156"/>
      <c r="JJL314" s="156"/>
      <c r="JJM314" s="156"/>
      <c r="JJN314" s="156"/>
      <c r="JJO314" s="156"/>
      <c r="JJP314" s="156"/>
      <c r="JJQ314" s="156"/>
      <c r="JJR314" s="156"/>
      <c r="JJS314" s="156"/>
      <c r="JJT314" s="156"/>
      <c r="JJU314" s="156"/>
      <c r="JJV314" s="156"/>
      <c r="JJW314" s="156"/>
      <c r="JJX314" s="156"/>
      <c r="JJY314" s="156"/>
      <c r="JJZ314" s="156"/>
      <c r="JKA314" s="156"/>
      <c r="JKB314" s="156"/>
      <c r="JKC314" s="156"/>
      <c r="JKD314" s="156"/>
      <c r="JKE314" s="156"/>
      <c r="JKF314" s="156"/>
      <c r="JKG314" s="156"/>
      <c r="JKH314" s="156"/>
      <c r="JKI314" s="156"/>
      <c r="JKJ314" s="156"/>
      <c r="JKK314" s="156"/>
      <c r="JKL314" s="156"/>
      <c r="JKM314" s="156"/>
      <c r="JKN314" s="156"/>
      <c r="JKO314" s="156"/>
      <c r="JKP314" s="156"/>
      <c r="JKQ314" s="156"/>
      <c r="JKR314" s="156"/>
      <c r="JKS314" s="156"/>
      <c r="JKT314" s="156"/>
      <c r="JKU314" s="156"/>
      <c r="JKV314" s="156"/>
      <c r="JKW314" s="156"/>
      <c r="JKX314" s="156"/>
      <c r="JKY314" s="156"/>
      <c r="JKZ314" s="156"/>
      <c r="JLA314" s="156"/>
      <c r="JLB314" s="156"/>
      <c r="JLC314" s="156"/>
      <c r="JLD314" s="156"/>
      <c r="JLE314" s="156"/>
      <c r="JLF314" s="156"/>
      <c r="JLG314" s="156"/>
      <c r="JLH314" s="156"/>
      <c r="JLI314" s="156"/>
      <c r="JLJ314" s="156"/>
      <c r="JLK314" s="156"/>
      <c r="JLL314" s="156"/>
      <c r="JLM314" s="156"/>
      <c r="JLN314" s="156"/>
      <c r="JLO314" s="156"/>
      <c r="JLP314" s="156"/>
      <c r="JLQ314" s="156"/>
      <c r="JLR314" s="156"/>
      <c r="JLS314" s="156"/>
      <c r="JLT314" s="156"/>
      <c r="JLU314" s="156"/>
      <c r="JLV314" s="156"/>
      <c r="JLW314" s="156"/>
      <c r="JLX314" s="156"/>
      <c r="JLY314" s="156"/>
      <c r="JLZ314" s="156"/>
      <c r="JMA314" s="156"/>
      <c r="JMB314" s="156"/>
      <c r="JMC314" s="156"/>
      <c r="JMD314" s="156"/>
      <c r="JME314" s="156"/>
      <c r="JMF314" s="156"/>
      <c r="JMG314" s="156"/>
      <c r="JMH314" s="156"/>
      <c r="JMI314" s="156"/>
      <c r="JMJ314" s="156"/>
      <c r="JMK314" s="156"/>
      <c r="JML314" s="156"/>
      <c r="JMM314" s="156"/>
      <c r="JMN314" s="156"/>
      <c r="JMO314" s="156"/>
      <c r="JMP314" s="156"/>
      <c r="JMQ314" s="156"/>
      <c r="JMR314" s="156"/>
      <c r="JMS314" s="156"/>
      <c r="JMT314" s="156"/>
      <c r="JMU314" s="156"/>
      <c r="JMV314" s="156"/>
      <c r="JMW314" s="156"/>
      <c r="JMX314" s="156"/>
      <c r="JMY314" s="156"/>
      <c r="JMZ314" s="156"/>
      <c r="JNA314" s="156"/>
      <c r="JNB314" s="156"/>
      <c r="JNC314" s="156"/>
      <c r="JND314" s="156"/>
      <c r="JNE314" s="156"/>
      <c r="JNF314" s="156"/>
      <c r="JNG314" s="156"/>
      <c r="JNH314" s="156"/>
      <c r="JNI314" s="156"/>
      <c r="JNJ314" s="156"/>
      <c r="JNK314" s="156"/>
      <c r="JNL314" s="156"/>
      <c r="JNM314" s="156"/>
      <c r="JNN314" s="156"/>
      <c r="JNO314" s="156"/>
      <c r="JNP314" s="156"/>
      <c r="JNQ314" s="156"/>
      <c r="JNR314" s="156"/>
      <c r="JNS314" s="156"/>
      <c r="JNT314" s="156"/>
      <c r="JNU314" s="156"/>
      <c r="JNV314" s="156"/>
      <c r="JNW314" s="156"/>
      <c r="JNX314" s="156"/>
      <c r="JNY314" s="156"/>
      <c r="JNZ314" s="156"/>
      <c r="JOA314" s="156"/>
      <c r="JOB314" s="156"/>
      <c r="JOC314" s="156"/>
      <c r="JOD314" s="156"/>
      <c r="JOE314" s="156"/>
      <c r="JOF314" s="156"/>
      <c r="JOG314" s="156"/>
      <c r="JOH314" s="156"/>
      <c r="JOI314" s="156"/>
      <c r="JOJ314" s="156"/>
      <c r="JOK314" s="156"/>
      <c r="JOL314" s="156"/>
      <c r="JOM314" s="156"/>
      <c r="JON314" s="156"/>
      <c r="JOO314" s="156"/>
      <c r="JOP314" s="156"/>
      <c r="JOQ314" s="156"/>
      <c r="JOR314" s="156"/>
      <c r="JOS314" s="156"/>
      <c r="JOT314" s="156"/>
      <c r="JOU314" s="156"/>
      <c r="JOV314" s="156"/>
      <c r="JOW314" s="156"/>
      <c r="JOX314" s="156"/>
      <c r="JOY314" s="156"/>
      <c r="JOZ314" s="156"/>
      <c r="JPA314" s="156"/>
      <c r="JPB314" s="156"/>
      <c r="JPC314" s="156"/>
      <c r="JPD314" s="156"/>
      <c r="JPE314" s="156"/>
      <c r="JPF314" s="156"/>
      <c r="JPG314" s="156"/>
      <c r="JPH314" s="156"/>
      <c r="JPI314" s="156"/>
      <c r="JPJ314" s="156"/>
      <c r="JPK314" s="156"/>
      <c r="JPL314" s="156"/>
      <c r="JPM314" s="156"/>
      <c r="JPN314" s="156"/>
      <c r="JPO314" s="156"/>
      <c r="JPP314" s="156"/>
      <c r="JPQ314" s="156"/>
      <c r="JPR314" s="156"/>
      <c r="JPS314" s="156"/>
      <c r="JPT314" s="156"/>
      <c r="JPU314" s="156"/>
      <c r="JPV314" s="156"/>
      <c r="JPW314" s="156"/>
      <c r="JPX314" s="156"/>
      <c r="JPY314" s="156"/>
      <c r="JPZ314" s="156"/>
      <c r="JQA314" s="156"/>
      <c r="JQB314" s="156"/>
      <c r="JQC314" s="156"/>
      <c r="JQD314" s="156"/>
      <c r="JQE314" s="156"/>
      <c r="JQF314" s="156"/>
      <c r="JQG314" s="156"/>
      <c r="JQH314" s="156"/>
      <c r="JQI314" s="156"/>
      <c r="JQJ314" s="156"/>
      <c r="JQK314" s="156"/>
      <c r="JQL314" s="156"/>
      <c r="JQM314" s="156"/>
      <c r="JQN314" s="156"/>
      <c r="JQO314" s="156"/>
      <c r="JQP314" s="156"/>
      <c r="JQQ314" s="156"/>
      <c r="JQR314" s="156"/>
      <c r="JQS314" s="156"/>
      <c r="JQT314" s="156"/>
      <c r="JQU314" s="156"/>
      <c r="JQV314" s="156"/>
      <c r="JQW314" s="156"/>
      <c r="JQX314" s="156"/>
      <c r="JQY314" s="156"/>
      <c r="JQZ314" s="156"/>
      <c r="JRA314" s="156"/>
      <c r="JRB314" s="156"/>
      <c r="JRC314" s="156"/>
      <c r="JRD314" s="156"/>
      <c r="JRE314" s="156"/>
      <c r="JRF314" s="156"/>
      <c r="JRG314" s="156"/>
      <c r="JRH314" s="156"/>
      <c r="JRI314" s="156"/>
      <c r="JRJ314" s="156"/>
      <c r="JRK314" s="156"/>
      <c r="JRL314" s="156"/>
      <c r="JRM314" s="156"/>
      <c r="JRN314" s="156"/>
      <c r="JRO314" s="156"/>
      <c r="JRP314" s="156"/>
      <c r="JRQ314" s="156"/>
      <c r="JRR314" s="156"/>
      <c r="JRS314" s="156"/>
      <c r="JRT314" s="156"/>
      <c r="JRU314" s="156"/>
      <c r="JRV314" s="156"/>
      <c r="JRW314" s="156"/>
      <c r="JRX314" s="156"/>
      <c r="JRY314" s="156"/>
      <c r="JRZ314" s="156"/>
      <c r="JSA314" s="156"/>
      <c r="JSB314" s="156"/>
      <c r="JSC314" s="156"/>
      <c r="JSD314" s="156"/>
      <c r="JSE314" s="156"/>
      <c r="JSF314" s="156"/>
      <c r="JSG314" s="156"/>
      <c r="JSH314" s="156"/>
      <c r="JSI314" s="156"/>
      <c r="JSJ314" s="156"/>
      <c r="JSK314" s="156"/>
      <c r="JSL314" s="156"/>
      <c r="JSM314" s="156"/>
      <c r="JSN314" s="156"/>
      <c r="JSO314" s="156"/>
      <c r="JSP314" s="156"/>
      <c r="JSQ314" s="156"/>
      <c r="JSR314" s="156"/>
      <c r="JSS314" s="156"/>
      <c r="JST314" s="156"/>
      <c r="JSU314" s="156"/>
      <c r="JSV314" s="156"/>
      <c r="JSW314" s="156"/>
      <c r="JSX314" s="156"/>
      <c r="JSY314" s="156"/>
      <c r="JSZ314" s="156"/>
      <c r="JTA314" s="156"/>
      <c r="JTB314" s="156"/>
      <c r="JTC314" s="156"/>
      <c r="JTD314" s="156"/>
      <c r="JTE314" s="156"/>
      <c r="JTF314" s="156"/>
      <c r="JTG314" s="156"/>
      <c r="JTH314" s="156"/>
      <c r="JTI314" s="156"/>
      <c r="JTJ314" s="156"/>
      <c r="JTK314" s="156"/>
      <c r="JTL314" s="156"/>
      <c r="JTM314" s="156"/>
      <c r="JTN314" s="156"/>
      <c r="JTO314" s="156"/>
      <c r="JTP314" s="156"/>
      <c r="JTQ314" s="156"/>
      <c r="JTR314" s="156"/>
      <c r="JTS314" s="156"/>
      <c r="JTT314" s="156"/>
      <c r="JTU314" s="156"/>
      <c r="JTV314" s="156"/>
      <c r="JTW314" s="156"/>
      <c r="JTX314" s="156"/>
      <c r="JTY314" s="156"/>
      <c r="JTZ314" s="156"/>
      <c r="JUA314" s="156"/>
      <c r="JUB314" s="156"/>
      <c r="JUC314" s="156"/>
      <c r="JUD314" s="156"/>
      <c r="JUE314" s="156"/>
      <c r="JUF314" s="156"/>
      <c r="JUG314" s="156"/>
      <c r="JUH314" s="156"/>
      <c r="JUI314" s="156"/>
      <c r="JUJ314" s="156"/>
      <c r="JUK314" s="156"/>
      <c r="JUL314" s="156"/>
      <c r="JUM314" s="156"/>
      <c r="JUN314" s="156"/>
      <c r="JUO314" s="156"/>
      <c r="JUP314" s="156"/>
      <c r="JUQ314" s="156"/>
      <c r="JUR314" s="156"/>
      <c r="JUS314" s="156"/>
      <c r="JUT314" s="156"/>
      <c r="JUU314" s="156"/>
      <c r="JUV314" s="156"/>
      <c r="JUW314" s="156"/>
      <c r="JUX314" s="156"/>
      <c r="JUY314" s="156"/>
      <c r="JUZ314" s="156"/>
      <c r="JVA314" s="156"/>
      <c r="JVB314" s="156"/>
      <c r="JVC314" s="156"/>
      <c r="JVD314" s="156"/>
      <c r="JVE314" s="156"/>
      <c r="JVF314" s="156"/>
      <c r="JVG314" s="156"/>
      <c r="JVH314" s="156"/>
      <c r="JVI314" s="156"/>
      <c r="JVJ314" s="156"/>
      <c r="JVK314" s="156"/>
      <c r="JVL314" s="156"/>
      <c r="JVM314" s="156"/>
      <c r="JVN314" s="156"/>
      <c r="JVO314" s="156"/>
      <c r="JVP314" s="156"/>
      <c r="JVQ314" s="156"/>
      <c r="JVR314" s="156"/>
      <c r="JVS314" s="156"/>
      <c r="JVT314" s="156"/>
      <c r="JVU314" s="156"/>
      <c r="JVV314" s="156"/>
      <c r="JVW314" s="156"/>
      <c r="JVX314" s="156"/>
      <c r="JVY314" s="156"/>
      <c r="JVZ314" s="156"/>
      <c r="JWA314" s="156"/>
      <c r="JWB314" s="156"/>
      <c r="JWC314" s="156"/>
      <c r="JWD314" s="156"/>
      <c r="JWE314" s="156"/>
      <c r="JWF314" s="156"/>
      <c r="JWG314" s="156"/>
      <c r="JWH314" s="156"/>
      <c r="JWI314" s="156"/>
      <c r="JWJ314" s="156"/>
      <c r="JWK314" s="156"/>
      <c r="JWL314" s="156"/>
      <c r="JWM314" s="156"/>
      <c r="JWN314" s="156"/>
      <c r="JWO314" s="156"/>
      <c r="JWP314" s="156"/>
      <c r="JWQ314" s="156"/>
      <c r="JWR314" s="156"/>
      <c r="JWS314" s="156"/>
      <c r="JWT314" s="156"/>
      <c r="JWU314" s="156"/>
      <c r="JWV314" s="156"/>
      <c r="JWW314" s="156"/>
      <c r="JWX314" s="156"/>
      <c r="JWY314" s="156"/>
      <c r="JWZ314" s="156"/>
      <c r="JXA314" s="156"/>
      <c r="JXB314" s="156"/>
      <c r="JXC314" s="156"/>
      <c r="JXD314" s="156"/>
      <c r="JXE314" s="156"/>
      <c r="JXF314" s="156"/>
      <c r="JXG314" s="156"/>
      <c r="JXH314" s="156"/>
      <c r="JXI314" s="156"/>
      <c r="JXJ314" s="156"/>
      <c r="JXK314" s="156"/>
      <c r="JXL314" s="156"/>
      <c r="JXM314" s="156"/>
      <c r="JXN314" s="156"/>
      <c r="JXO314" s="156"/>
      <c r="JXP314" s="156"/>
      <c r="JXQ314" s="156"/>
      <c r="JXR314" s="156"/>
      <c r="JXS314" s="156"/>
      <c r="JXT314" s="156"/>
      <c r="JXU314" s="156"/>
      <c r="JXV314" s="156"/>
      <c r="JXW314" s="156"/>
      <c r="JXX314" s="156"/>
      <c r="JXY314" s="156"/>
      <c r="JXZ314" s="156"/>
      <c r="JYA314" s="156"/>
      <c r="JYB314" s="156"/>
      <c r="JYC314" s="156"/>
      <c r="JYD314" s="156"/>
      <c r="JYE314" s="156"/>
      <c r="JYF314" s="156"/>
      <c r="JYG314" s="156"/>
      <c r="JYH314" s="156"/>
      <c r="JYI314" s="156"/>
      <c r="JYJ314" s="156"/>
      <c r="JYK314" s="156"/>
      <c r="JYL314" s="156"/>
      <c r="JYM314" s="156"/>
      <c r="JYN314" s="156"/>
      <c r="JYO314" s="156"/>
      <c r="JYP314" s="156"/>
      <c r="JYQ314" s="156"/>
      <c r="JYR314" s="156"/>
      <c r="JYS314" s="156"/>
      <c r="JYT314" s="156"/>
      <c r="JYU314" s="156"/>
      <c r="JYV314" s="156"/>
      <c r="JYW314" s="156"/>
      <c r="JYX314" s="156"/>
      <c r="JYY314" s="156"/>
      <c r="JYZ314" s="156"/>
      <c r="JZA314" s="156"/>
      <c r="JZB314" s="156"/>
      <c r="JZC314" s="156"/>
      <c r="JZD314" s="156"/>
      <c r="JZE314" s="156"/>
      <c r="JZF314" s="156"/>
      <c r="JZG314" s="156"/>
      <c r="JZH314" s="156"/>
      <c r="JZI314" s="156"/>
      <c r="JZJ314" s="156"/>
      <c r="JZK314" s="156"/>
      <c r="JZL314" s="156"/>
      <c r="JZM314" s="156"/>
      <c r="JZN314" s="156"/>
      <c r="JZO314" s="156"/>
      <c r="JZP314" s="156"/>
      <c r="JZQ314" s="156"/>
      <c r="JZR314" s="156"/>
      <c r="JZS314" s="156"/>
      <c r="JZT314" s="156"/>
      <c r="JZU314" s="156"/>
      <c r="JZV314" s="156"/>
      <c r="JZW314" s="156"/>
      <c r="JZX314" s="156"/>
      <c r="JZY314" s="156"/>
      <c r="JZZ314" s="156"/>
      <c r="KAA314" s="156"/>
      <c r="KAB314" s="156"/>
      <c r="KAC314" s="156"/>
      <c r="KAD314" s="156"/>
      <c r="KAE314" s="156"/>
      <c r="KAF314" s="156"/>
      <c r="KAG314" s="156"/>
      <c r="KAH314" s="156"/>
      <c r="KAI314" s="156"/>
      <c r="KAJ314" s="156"/>
      <c r="KAK314" s="156"/>
      <c r="KAL314" s="156"/>
      <c r="KAM314" s="156"/>
      <c r="KAN314" s="156"/>
      <c r="KAO314" s="156"/>
      <c r="KAP314" s="156"/>
      <c r="KAQ314" s="156"/>
      <c r="KAR314" s="156"/>
      <c r="KAS314" s="156"/>
      <c r="KAT314" s="156"/>
      <c r="KAU314" s="156"/>
      <c r="KAV314" s="156"/>
      <c r="KAW314" s="156"/>
      <c r="KAX314" s="156"/>
      <c r="KAY314" s="156"/>
      <c r="KAZ314" s="156"/>
      <c r="KBA314" s="156"/>
      <c r="KBB314" s="156"/>
      <c r="KBC314" s="156"/>
      <c r="KBD314" s="156"/>
      <c r="KBE314" s="156"/>
      <c r="KBF314" s="156"/>
      <c r="KBG314" s="156"/>
      <c r="KBH314" s="156"/>
      <c r="KBI314" s="156"/>
      <c r="KBJ314" s="156"/>
      <c r="KBK314" s="156"/>
      <c r="KBL314" s="156"/>
      <c r="KBM314" s="156"/>
      <c r="KBN314" s="156"/>
      <c r="KBO314" s="156"/>
      <c r="KBP314" s="156"/>
      <c r="KBQ314" s="156"/>
      <c r="KBR314" s="156"/>
      <c r="KBS314" s="156"/>
      <c r="KBT314" s="156"/>
      <c r="KBU314" s="156"/>
      <c r="KBV314" s="156"/>
      <c r="KBW314" s="156"/>
      <c r="KBX314" s="156"/>
      <c r="KBY314" s="156"/>
      <c r="KBZ314" s="156"/>
      <c r="KCA314" s="156"/>
      <c r="KCB314" s="156"/>
      <c r="KCC314" s="156"/>
      <c r="KCD314" s="156"/>
      <c r="KCE314" s="156"/>
      <c r="KCF314" s="156"/>
      <c r="KCG314" s="156"/>
      <c r="KCH314" s="156"/>
      <c r="KCI314" s="156"/>
      <c r="KCJ314" s="156"/>
      <c r="KCK314" s="156"/>
      <c r="KCL314" s="156"/>
      <c r="KCM314" s="156"/>
      <c r="KCN314" s="156"/>
      <c r="KCO314" s="156"/>
      <c r="KCP314" s="156"/>
      <c r="KCQ314" s="156"/>
      <c r="KCR314" s="156"/>
      <c r="KCS314" s="156"/>
      <c r="KCT314" s="156"/>
      <c r="KCU314" s="156"/>
      <c r="KCV314" s="156"/>
      <c r="KCW314" s="156"/>
      <c r="KCX314" s="156"/>
      <c r="KCY314" s="156"/>
      <c r="KCZ314" s="156"/>
      <c r="KDA314" s="156"/>
      <c r="KDB314" s="156"/>
      <c r="KDC314" s="156"/>
      <c r="KDD314" s="156"/>
      <c r="KDE314" s="156"/>
      <c r="KDF314" s="156"/>
      <c r="KDG314" s="156"/>
      <c r="KDH314" s="156"/>
      <c r="KDI314" s="156"/>
      <c r="KDJ314" s="156"/>
      <c r="KDK314" s="156"/>
      <c r="KDL314" s="156"/>
      <c r="KDM314" s="156"/>
      <c r="KDN314" s="156"/>
      <c r="KDO314" s="156"/>
      <c r="KDP314" s="156"/>
      <c r="KDQ314" s="156"/>
      <c r="KDR314" s="156"/>
      <c r="KDS314" s="156"/>
      <c r="KDT314" s="156"/>
      <c r="KDU314" s="156"/>
      <c r="KDV314" s="156"/>
      <c r="KDW314" s="156"/>
      <c r="KDX314" s="156"/>
      <c r="KDY314" s="156"/>
      <c r="KDZ314" s="156"/>
      <c r="KEA314" s="156"/>
      <c r="KEB314" s="156"/>
      <c r="KEC314" s="156"/>
      <c r="KED314" s="156"/>
      <c r="KEE314" s="156"/>
      <c r="KEF314" s="156"/>
      <c r="KEG314" s="156"/>
      <c r="KEH314" s="156"/>
      <c r="KEI314" s="156"/>
      <c r="KEJ314" s="156"/>
      <c r="KEK314" s="156"/>
      <c r="KEL314" s="156"/>
      <c r="KEM314" s="156"/>
      <c r="KEN314" s="156"/>
      <c r="KEO314" s="156"/>
      <c r="KEP314" s="156"/>
      <c r="KEQ314" s="156"/>
      <c r="KER314" s="156"/>
      <c r="KES314" s="156"/>
      <c r="KET314" s="156"/>
      <c r="KEU314" s="156"/>
      <c r="KEV314" s="156"/>
      <c r="KEW314" s="156"/>
      <c r="KEX314" s="156"/>
      <c r="KEY314" s="156"/>
      <c r="KEZ314" s="156"/>
      <c r="KFA314" s="156"/>
      <c r="KFB314" s="156"/>
      <c r="KFC314" s="156"/>
      <c r="KFD314" s="156"/>
      <c r="KFE314" s="156"/>
      <c r="KFF314" s="156"/>
      <c r="KFG314" s="156"/>
      <c r="KFH314" s="156"/>
      <c r="KFI314" s="156"/>
      <c r="KFJ314" s="156"/>
      <c r="KFK314" s="156"/>
      <c r="KFL314" s="156"/>
      <c r="KFM314" s="156"/>
      <c r="KFN314" s="156"/>
      <c r="KFO314" s="156"/>
      <c r="KFP314" s="156"/>
      <c r="KFQ314" s="156"/>
      <c r="KFR314" s="156"/>
      <c r="KFS314" s="156"/>
      <c r="KFT314" s="156"/>
      <c r="KFU314" s="156"/>
      <c r="KFV314" s="156"/>
      <c r="KFW314" s="156"/>
      <c r="KFX314" s="156"/>
      <c r="KFY314" s="156"/>
      <c r="KFZ314" s="156"/>
      <c r="KGA314" s="156"/>
      <c r="KGB314" s="156"/>
      <c r="KGC314" s="156"/>
      <c r="KGD314" s="156"/>
      <c r="KGE314" s="156"/>
      <c r="KGF314" s="156"/>
      <c r="KGG314" s="156"/>
      <c r="KGH314" s="156"/>
      <c r="KGI314" s="156"/>
      <c r="KGJ314" s="156"/>
      <c r="KGK314" s="156"/>
      <c r="KGL314" s="156"/>
      <c r="KGM314" s="156"/>
      <c r="KGN314" s="156"/>
      <c r="KGO314" s="156"/>
      <c r="KGP314" s="156"/>
      <c r="KGQ314" s="156"/>
      <c r="KGR314" s="156"/>
      <c r="KGS314" s="156"/>
      <c r="KGT314" s="156"/>
      <c r="KGU314" s="156"/>
      <c r="KGV314" s="156"/>
      <c r="KGW314" s="156"/>
      <c r="KGX314" s="156"/>
      <c r="KGY314" s="156"/>
      <c r="KGZ314" s="156"/>
      <c r="KHA314" s="156"/>
      <c r="KHB314" s="156"/>
      <c r="KHC314" s="156"/>
      <c r="KHD314" s="156"/>
      <c r="KHE314" s="156"/>
      <c r="KHF314" s="156"/>
      <c r="KHG314" s="156"/>
      <c r="KHH314" s="156"/>
      <c r="KHI314" s="156"/>
      <c r="KHJ314" s="156"/>
      <c r="KHK314" s="156"/>
      <c r="KHL314" s="156"/>
      <c r="KHM314" s="156"/>
      <c r="KHN314" s="156"/>
      <c r="KHO314" s="156"/>
      <c r="KHP314" s="156"/>
      <c r="KHQ314" s="156"/>
      <c r="KHR314" s="156"/>
      <c r="KHS314" s="156"/>
      <c r="KHT314" s="156"/>
      <c r="KHU314" s="156"/>
      <c r="KHV314" s="156"/>
      <c r="KHW314" s="156"/>
      <c r="KHX314" s="156"/>
      <c r="KHY314" s="156"/>
      <c r="KHZ314" s="156"/>
      <c r="KIA314" s="156"/>
      <c r="KIB314" s="156"/>
      <c r="KIC314" s="156"/>
      <c r="KID314" s="156"/>
      <c r="KIE314" s="156"/>
      <c r="KIF314" s="156"/>
      <c r="KIG314" s="156"/>
      <c r="KIH314" s="156"/>
      <c r="KII314" s="156"/>
      <c r="KIJ314" s="156"/>
      <c r="KIK314" s="156"/>
      <c r="KIL314" s="156"/>
      <c r="KIM314" s="156"/>
      <c r="KIN314" s="156"/>
      <c r="KIO314" s="156"/>
      <c r="KIP314" s="156"/>
      <c r="KIQ314" s="156"/>
      <c r="KIR314" s="156"/>
      <c r="KIS314" s="156"/>
      <c r="KIT314" s="156"/>
      <c r="KIU314" s="156"/>
      <c r="KIV314" s="156"/>
      <c r="KIW314" s="156"/>
      <c r="KIX314" s="156"/>
      <c r="KIY314" s="156"/>
      <c r="KIZ314" s="156"/>
      <c r="KJA314" s="156"/>
      <c r="KJB314" s="156"/>
      <c r="KJC314" s="156"/>
      <c r="KJD314" s="156"/>
      <c r="KJE314" s="156"/>
      <c r="KJF314" s="156"/>
      <c r="KJG314" s="156"/>
      <c r="KJH314" s="156"/>
      <c r="KJI314" s="156"/>
      <c r="KJJ314" s="156"/>
      <c r="KJK314" s="156"/>
      <c r="KJL314" s="156"/>
      <c r="KJM314" s="156"/>
      <c r="KJN314" s="156"/>
      <c r="KJO314" s="156"/>
      <c r="KJP314" s="156"/>
      <c r="KJQ314" s="156"/>
      <c r="KJR314" s="156"/>
      <c r="KJS314" s="156"/>
      <c r="KJT314" s="156"/>
      <c r="KJU314" s="156"/>
      <c r="KJV314" s="156"/>
      <c r="KJW314" s="156"/>
      <c r="KJX314" s="156"/>
      <c r="KJY314" s="156"/>
      <c r="KJZ314" s="156"/>
      <c r="KKA314" s="156"/>
      <c r="KKB314" s="156"/>
      <c r="KKC314" s="156"/>
      <c r="KKD314" s="156"/>
      <c r="KKE314" s="156"/>
      <c r="KKF314" s="156"/>
      <c r="KKG314" s="156"/>
      <c r="KKH314" s="156"/>
      <c r="KKI314" s="156"/>
      <c r="KKJ314" s="156"/>
      <c r="KKK314" s="156"/>
      <c r="KKL314" s="156"/>
      <c r="KKM314" s="156"/>
      <c r="KKN314" s="156"/>
      <c r="KKO314" s="156"/>
      <c r="KKP314" s="156"/>
      <c r="KKQ314" s="156"/>
      <c r="KKR314" s="156"/>
      <c r="KKS314" s="156"/>
      <c r="KKT314" s="156"/>
      <c r="KKU314" s="156"/>
      <c r="KKV314" s="156"/>
      <c r="KKW314" s="156"/>
      <c r="KKX314" s="156"/>
      <c r="KKY314" s="156"/>
      <c r="KKZ314" s="156"/>
      <c r="KLA314" s="156"/>
      <c r="KLB314" s="156"/>
      <c r="KLC314" s="156"/>
      <c r="KLD314" s="156"/>
      <c r="KLE314" s="156"/>
      <c r="KLF314" s="156"/>
      <c r="KLG314" s="156"/>
      <c r="KLH314" s="156"/>
      <c r="KLI314" s="156"/>
      <c r="KLJ314" s="156"/>
      <c r="KLK314" s="156"/>
      <c r="KLL314" s="156"/>
      <c r="KLM314" s="156"/>
      <c r="KLN314" s="156"/>
      <c r="KLO314" s="156"/>
      <c r="KLP314" s="156"/>
      <c r="KLQ314" s="156"/>
      <c r="KLR314" s="156"/>
      <c r="KLS314" s="156"/>
      <c r="KLT314" s="156"/>
      <c r="KLU314" s="156"/>
      <c r="KLV314" s="156"/>
      <c r="KLW314" s="156"/>
      <c r="KLX314" s="156"/>
      <c r="KLY314" s="156"/>
      <c r="KLZ314" s="156"/>
      <c r="KMA314" s="156"/>
      <c r="KMB314" s="156"/>
      <c r="KMC314" s="156"/>
      <c r="KMD314" s="156"/>
      <c r="KME314" s="156"/>
      <c r="KMF314" s="156"/>
      <c r="KMG314" s="156"/>
      <c r="KMH314" s="156"/>
      <c r="KMI314" s="156"/>
      <c r="KMJ314" s="156"/>
      <c r="KMK314" s="156"/>
      <c r="KML314" s="156"/>
      <c r="KMM314" s="156"/>
      <c r="KMN314" s="156"/>
      <c r="KMO314" s="156"/>
      <c r="KMP314" s="156"/>
      <c r="KMQ314" s="156"/>
      <c r="KMR314" s="156"/>
      <c r="KMS314" s="156"/>
      <c r="KMT314" s="156"/>
      <c r="KMU314" s="156"/>
      <c r="KMV314" s="156"/>
      <c r="KMW314" s="156"/>
      <c r="KMX314" s="156"/>
      <c r="KMY314" s="156"/>
      <c r="KMZ314" s="156"/>
      <c r="KNA314" s="156"/>
      <c r="KNB314" s="156"/>
      <c r="KNC314" s="156"/>
      <c r="KND314" s="156"/>
      <c r="KNE314" s="156"/>
      <c r="KNF314" s="156"/>
      <c r="KNG314" s="156"/>
      <c r="KNH314" s="156"/>
      <c r="KNI314" s="156"/>
      <c r="KNJ314" s="156"/>
      <c r="KNK314" s="156"/>
      <c r="KNL314" s="156"/>
      <c r="KNM314" s="156"/>
      <c r="KNN314" s="156"/>
      <c r="KNO314" s="156"/>
      <c r="KNP314" s="156"/>
      <c r="KNQ314" s="156"/>
      <c r="KNR314" s="156"/>
      <c r="KNS314" s="156"/>
      <c r="KNT314" s="156"/>
      <c r="KNU314" s="156"/>
      <c r="KNV314" s="156"/>
      <c r="KNW314" s="156"/>
      <c r="KNX314" s="156"/>
      <c r="KNY314" s="156"/>
      <c r="KNZ314" s="156"/>
      <c r="KOA314" s="156"/>
      <c r="KOB314" s="156"/>
      <c r="KOC314" s="156"/>
      <c r="KOD314" s="156"/>
      <c r="KOE314" s="156"/>
      <c r="KOF314" s="156"/>
      <c r="KOG314" s="156"/>
      <c r="KOH314" s="156"/>
      <c r="KOI314" s="156"/>
      <c r="KOJ314" s="156"/>
      <c r="KOK314" s="156"/>
      <c r="KOL314" s="156"/>
      <c r="KOM314" s="156"/>
      <c r="KON314" s="156"/>
      <c r="KOO314" s="156"/>
      <c r="KOP314" s="156"/>
      <c r="KOQ314" s="156"/>
      <c r="KOR314" s="156"/>
      <c r="KOS314" s="156"/>
      <c r="KOT314" s="156"/>
      <c r="KOU314" s="156"/>
      <c r="KOV314" s="156"/>
      <c r="KOW314" s="156"/>
      <c r="KOX314" s="156"/>
      <c r="KOY314" s="156"/>
      <c r="KOZ314" s="156"/>
      <c r="KPA314" s="156"/>
      <c r="KPB314" s="156"/>
      <c r="KPC314" s="156"/>
      <c r="KPD314" s="156"/>
      <c r="KPE314" s="156"/>
      <c r="KPF314" s="156"/>
      <c r="KPG314" s="156"/>
      <c r="KPH314" s="156"/>
      <c r="KPI314" s="156"/>
      <c r="KPJ314" s="156"/>
      <c r="KPK314" s="156"/>
      <c r="KPL314" s="156"/>
      <c r="KPM314" s="156"/>
      <c r="KPN314" s="156"/>
      <c r="KPO314" s="156"/>
      <c r="KPP314" s="156"/>
      <c r="KPQ314" s="156"/>
      <c r="KPR314" s="156"/>
      <c r="KPS314" s="156"/>
      <c r="KPT314" s="156"/>
      <c r="KPU314" s="156"/>
      <c r="KPV314" s="156"/>
      <c r="KPW314" s="156"/>
      <c r="KPX314" s="156"/>
      <c r="KPY314" s="156"/>
      <c r="KPZ314" s="156"/>
      <c r="KQA314" s="156"/>
      <c r="KQB314" s="156"/>
      <c r="KQC314" s="156"/>
      <c r="KQD314" s="156"/>
      <c r="KQE314" s="156"/>
      <c r="KQF314" s="156"/>
      <c r="KQG314" s="156"/>
      <c r="KQH314" s="156"/>
      <c r="KQI314" s="156"/>
      <c r="KQJ314" s="156"/>
      <c r="KQK314" s="156"/>
      <c r="KQL314" s="156"/>
      <c r="KQM314" s="156"/>
      <c r="KQN314" s="156"/>
      <c r="KQO314" s="156"/>
      <c r="KQP314" s="156"/>
      <c r="KQQ314" s="156"/>
      <c r="KQR314" s="156"/>
      <c r="KQS314" s="156"/>
      <c r="KQT314" s="156"/>
      <c r="KQU314" s="156"/>
      <c r="KQV314" s="156"/>
      <c r="KQW314" s="156"/>
      <c r="KQX314" s="156"/>
      <c r="KQY314" s="156"/>
      <c r="KQZ314" s="156"/>
      <c r="KRA314" s="156"/>
      <c r="KRB314" s="156"/>
      <c r="KRC314" s="156"/>
      <c r="KRD314" s="156"/>
      <c r="KRE314" s="156"/>
      <c r="KRF314" s="156"/>
      <c r="KRG314" s="156"/>
      <c r="KRH314" s="156"/>
      <c r="KRI314" s="156"/>
      <c r="KRJ314" s="156"/>
      <c r="KRK314" s="156"/>
      <c r="KRL314" s="156"/>
      <c r="KRM314" s="156"/>
      <c r="KRN314" s="156"/>
      <c r="KRO314" s="156"/>
      <c r="KRP314" s="156"/>
      <c r="KRQ314" s="156"/>
      <c r="KRR314" s="156"/>
      <c r="KRS314" s="156"/>
      <c r="KRT314" s="156"/>
      <c r="KRU314" s="156"/>
      <c r="KRV314" s="156"/>
      <c r="KRW314" s="156"/>
      <c r="KRX314" s="156"/>
      <c r="KRY314" s="156"/>
      <c r="KRZ314" s="156"/>
      <c r="KSA314" s="156"/>
      <c r="KSB314" s="156"/>
      <c r="KSC314" s="156"/>
      <c r="KSD314" s="156"/>
      <c r="KSE314" s="156"/>
      <c r="KSF314" s="156"/>
      <c r="KSG314" s="156"/>
      <c r="KSH314" s="156"/>
      <c r="KSI314" s="156"/>
      <c r="KSJ314" s="156"/>
      <c r="KSK314" s="156"/>
      <c r="KSL314" s="156"/>
      <c r="KSM314" s="156"/>
      <c r="KSN314" s="156"/>
      <c r="KSO314" s="156"/>
      <c r="KSP314" s="156"/>
      <c r="KSQ314" s="156"/>
      <c r="KSR314" s="156"/>
      <c r="KSS314" s="156"/>
      <c r="KST314" s="156"/>
      <c r="KSU314" s="156"/>
      <c r="KSV314" s="156"/>
      <c r="KSW314" s="156"/>
      <c r="KSX314" s="156"/>
      <c r="KSY314" s="156"/>
      <c r="KSZ314" s="156"/>
      <c r="KTA314" s="156"/>
      <c r="KTB314" s="156"/>
      <c r="KTC314" s="156"/>
      <c r="KTD314" s="156"/>
      <c r="KTE314" s="156"/>
      <c r="KTF314" s="156"/>
      <c r="KTG314" s="156"/>
      <c r="KTH314" s="156"/>
      <c r="KTI314" s="156"/>
      <c r="KTJ314" s="156"/>
      <c r="KTK314" s="156"/>
      <c r="KTL314" s="156"/>
      <c r="KTM314" s="156"/>
      <c r="KTN314" s="156"/>
      <c r="KTO314" s="156"/>
      <c r="KTP314" s="156"/>
      <c r="KTQ314" s="156"/>
      <c r="KTR314" s="156"/>
      <c r="KTS314" s="156"/>
      <c r="KTT314" s="156"/>
      <c r="KTU314" s="156"/>
      <c r="KTV314" s="156"/>
      <c r="KTW314" s="156"/>
      <c r="KTX314" s="156"/>
      <c r="KTY314" s="156"/>
      <c r="KTZ314" s="156"/>
      <c r="KUA314" s="156"/>
      <c r="KUB314" s="156"/>
      <c r="KUC314" s="156"/>
      <c r="KUD314" s="156"/>
      <c r="KUE314" s="156"/>
      <c r="KUF314" s="156"/>
      <c r="KUG314" s="156"/>
      <c r="KUH314" s="156"/>
      <c r="KUI314" s="156"/>
      <c r="KUJ314" s="156"/>
      <c r="KUK314" s="156"/>
      <c r="KUL314" s="156"/>
      <c r="KUM314" s="156"/>
      <c r="KUN314" s="156"/>
      <c r="KUO314" s="156"/>
      <c r="KUP314" s="156"/>
      <c r="KUQ314" s="156"/>
      <c r="KUR314" s="156"/>
      <c r="KUS314" s="156"/>
      <c r="KUT314" s="156"/>
      <c r="KUU314" s="156"/>
      <c r="KUV314" s="156"/>
      <c r="KUW314" s="156"/>
      <c r="KUX314" s="156"/>
      <c r="KUY314" s="156"/>
      <c r="KUZ314" s="156"/>
      <c r="KVA314" s="156"/>
      <c r="KVB314" s="156"/>
      <c r="KVC314" s="156"/>
      <c r="KVD314" s="156"/>
      <c r="KVE314" s="156"/>
      <c r="KVF314" s="156"/>
      <c r="KVG314" s="156"/>
      <c r="KVH314" s="156"/>
      <c r="KVI314" s="156"/>
      <c r="KVJ314" s="156"/>
      <c r="KVK314" s="156"/>
      <c r="KVL314" s="156"/>
      <c r="KVM314" s="156"/>
      <c r="KVN314" s="156"/>
      <c r="KVO314" s="156"/>
      <c r="KVP314" s="156"/>
      <c r="KVQ314" s="156"/>
      <c r="KVR314" s="156"/>
      <c r="KVS314" s="156"/>
      <c r="KVT314" s="156"/>
      <c r="KVU314" s="156"/>
      <c r="KVV314" s="156"/>
      <c r="KVW314" s="156"/>
      <c r="KVX314" s="156"/>
      <c r="KVY314" s="156"/>
      <c r="KVZ314" s="156"/>
      <c r="KWA314" s="156"/>
      <c r="KWB314" s="156"/>
      <c r="KWC314" s="156"/>
      <c r="KWD314" s="156"/>
      <c r="KWE314" s="156"/>
      <c r="KWF314" s="156"/>
      <c r="KWG314" s="156"/>
      <c r="KWH314" s="156"/>
      <c r="KWI314" s="156"/>
      <c r="KWJ314" s="156"/>
      <c r="KWK314" s="156"/>
      <c r="KWL314" s="156"/>
      <c r="KWM314" s="156"/>
      <c r="KWN314" s="156"/>
      <c r="KWO314" s="156"/>
      <c r="KWP314" s="156"/>
      <c r="KWQ314" s="156"/>
      <c r="KWR314" s="156"/>
      <c r="KWS314" s="156"/>
      <c r="KWT314" s="156"/>
      <c r="KWU314" s="156"/>
      <c r="KWV314" s="156"/>
      <c r="KWW314" s="156"/>
      <c r="KWX314" s="156"/>
      <c r="KWY314" s="156"/>
      <c r="KWZ314" s="156"/>
      <c r="KXA314" s="156"/>
      <c r="KXB314" s="156"/>
      <c r="KXC314" s="156"/>
      <c r="KXD314" s="156"/>
      <c r="KXE314" s="156"/>
      <c r="KXF314" s="156"/>
      <c r="KXG314" s="156"/>
      <c r="KXH314" s="156"/>
      <c r="KXI314" s="156"/>
      <c r="KXJ314" s="156"/>
      <c r="KXK314" s="156"/>
      <c r="KXL314" s="156"/>
      <c r="KXM314" s="156"/>
      <c r="KXN314" s="156"/>
      <c r="KXO314" s="156"/>
      <c r="KXP314" s="156"/>
      <c r="KXQ314" s="156"/>
      <c r="KXR314" s="156"/>
      <c r="KXS314" s="156"/>
      <c r="KXT314" s="156"/>
      <c r="KXU314" s="156"/>
      <c r="KXV314" s="156"/>
      <c r="KXW314" s="156"/>
      <c r="KXX314" s="156"/>
      <c r="KXY314" s="156"/>
      <c r="KXZ314" s="156"/>
      <c r="KYA314" s="156"/>
      <c r="KYB314" s="156"/>
      <c r="KYC314" s="156"/>
      <c r="KYD314" s="156"/>
      <c r="KYE314" s="156"/>
      <c r="KYF314" s="156"/>
      <c r="KYG314" s="156"/>
      <c r="KYH314" s="156"/>
      <c r="KYI314" s="156"/>
      <c r="KYJ314" s="156"/>
      <c r="KYK314" s="156"/>
      <c r="KYL314" s="156"/>
      <c r="KYM314" s="156"/>
      <c r="KYN314" s="156"/>
      <c r="KYO314" s="156"/>
      <c r="KYP314" s="156"/>
      <c r="KYQ314" s="156"/>
      <c r="KYR314" s="156"/>
      <c r="KYS314" s="156"/>
      <c r="KYT314" s="156"/>
      <c r="KYU314" s="156"/>
      <c r="KYV314" s="156"/>
      <c r="KYW314" s="156"/>
      <c r="KYX314" s="156"/>
      <c r="KYY314" s="156"/>
      <c r="KYZ314" s="156"/>
      <c r="KZA314" s="156"/>
      <c r="KZB314" s="156"/>
      <c r="KZC314" s="156"/>
      <c r="KZD314" s="156"/>
      <c r="KZE314" s="156"/>
      <c r="KZF314" s="156"/>
      <c r="KZG314" s="156"/>
      <c r="KZH314" s="156"/>
      <c r="KZI314" s="156"/>
      <c r="KZJ314" s="156"/>
      <c r="KZK314" s="156"/>
      <c r="KZL314" s="156"/>
      <c r="KZM314" s="156"/>
      <c r="KZN314" s="156"/>
      <c r="KZO314" s="156"/>
      <c r="KZP314" s="156"/>
      <c r="KZQ314" s="156"/>
      <c r="KZR314" s="156"/>
      <c r="KZS314" s="156"/>
      <c r="KZT314" s="156"/>
      <c r="KZU314" s="156"/>
      <c r="KZV314" s="156"/>
      <c r="KZW314" s="156"/>
      <c r="KZX314" s="156"/>
      <c r="KZY314" s="156"/>
      <c r="KZZ314" s="156"/>
      <c r="LAA314" s="156"/>
      <c r="LAB314" s="156"/>
      <c r="LAC314" s="156"/>
      <c r="LAD314" s="156"/>
      <c r="LAE314" s="156"/>
      <c r="LAF314" s="156"/>
      <c r="LAG314" s="156"/>
      <c r="LAH314" s="156"/>
      <c r="LAI314" s="156"/>
      <c r="LAJ314" s="156"/>
      <c r="LAK314" s="156"/>
      <c r="LAL314" s="156"/>
      <c r="LAM314" s="156"/>
      <c r="LAN314" s="156"/>
      <c r="LAO314" s="156"/>
      <c r="LAP314" s="156"/>
      <c r="LAQ314" s="156"/>
      <c r="LAR314" s="156"/>
      <c r="LAS314" s="156"/>
      <c r="LAT314" s="156"/>
      <c r="LAU314" s="156"/>
      <c r="LAV314" s="156"/>
      <c r="LAW314" s="156"/>
      <c r="LAX314" s="156"/>
      <c r="LAY314" s="156"/>
      <c r="LAZ314" s="156"/>
      <c r="LBA314" s="156"/>
      <c r="LBB314" s="156"/>
      <c r="LBC314" s="156"/>
      <c r="LBD314" s="156"/>
      <c r="LBE314" s="156"/>
      <c r="LBF314" s="156"/>
      <c r="LBG314" s="156"/>
      <c r="LBH314" s="156"/>
      <c r="LBI314" s="156"/>
      <c r="LBJ314" s="156"/>
      <c r="LBK314" s="156"/>
      <c r="LBL314" s="156"/>
      <c r="LBM314" s="156"/>
      <c r="LBN314" s="156"/>
      <c r="LBO314" s="156"/>
      <c r="LBP314" s="156"/>
      <c r="LBQ314" s="156"/>
      <c r="LBR314" s="156"/>
      <c r="LBS314" s="156"/>
      <c r="LBT314" s="156"/>
      <c r="LBU314" s="156"/>
      <c r="LBV314" s="156"/>
      <c r="LBW314" s="156"/>
      <c r="LBX314" s="156"/>
      <c r="LBY314" s="156"/>
      <c r="LBZ314" s="156"/>
      <c r="LCA314" s="156"/>
      <c r="LCB314" s="156"/>
      <c r="LCC314" s="156"/>
      <c r="LCD314" s="156"/>
      <c r="LCE314" s="156"/>
      <c r="LCF314" s="156"/>
      <c r="LCG314" s="156"/>
      <c r="LCH314" s="156"/>
      <c r="LCI314" s="156"/>
      <c r="LCJ314" s="156"/>
      <c r="LCK314" s="156"/>
      <c r="LCL314" s="156"/>
      <c r="LCM314" s="156"/>
      <c r="LCN314" s="156"/>
      <c r="LCO314" s="156"/>
      <c r="LCP314" s="156"/>
      <c r="LCQ314" s="156"/>
      <c r="LCR314" s="156"/>
      <c r="LCS314" s="156"/>
      <c r="LCT314" s="156"/>
      <c r="LCU314" s="156"/>
      <c r="LCV314" s="156"/>
      <c r="LCW314" s="156"/>
      <c r="LCX314" s="156"/>
      <c r="LCY314" s="156"/>
      <c r="LCZ314" s="156"/>
      <c r="LDA314" s="156"/>
      <c r="LDB314" s="156"/>
      <c r="LDC314" s="156"/>
      <c r="LDD314" s="156"/>
      <c r="LDE314" s="156"/>
      <c r="LDF314" s="156"/>
      <c r="LDG314" s="156"/>
      <c r="LDH314" s="156"/>
      <c r="LDI314" s="156"/>
      <c r="LDJ314" s="156"/>
      <c r="LDK314" s="156"/>
      <c r="LDL314" s="156"/>
      <c r="LDM314" s="156"/>
      <c r="LDN314" s="156"/>
      <c r="LDO314" s="156"/>
      <c r="LDP314" s="156"/>
      <c r="LDQ314" s="156"/>
      <c r="LDR314" s="156"/>
      <c r="LDS314" s="156"/>
      <c r="LDT314" s="156"/>
      <c r="LDU314" s="156"/>
      <c r="LDV314" s="156"/>
      <c r="LDW314" s="156"/>
      <c r="LDX314" s="156"/>
      <c r="LDY314" s="156"/>
      <c r="LDZ314" s="156"/>
      <c r="LEA314" s="156"/>
      <c r="LEB314" s="156"/>
      <c r="LEC314" s="156"/>
      <c r="LED314" s="156"/>
      <c r="LEE314" s="156"/>
      <c r="LEF314" s="156"/>
      <c r="LEG314" s="156"/>
      <c r="LEH314" s="156"/>
      <c r="LEI314" s="156"/>
      <c r="LEJ314" s="156"/>
      <c r="LEK314" s="156"/>
      <c r="LEL314" s="156"/>
      <c r="LEM314" s="156"/>
      <c r="LEN314" s="156"/>
      <c r="LEO314" s="156"/>
      <c r="LEP314" s="156"/>
      <c r="LEQ314" s="156"/>
      <c r="LER314" s="156"/>
      <c r="LES314" s="156"/>
      <c r="LET314" s="156"/>
      <c r="LEU314" s="156"/>
      <c r="LEV314" s="156"/>
      <c r="LEW314" s="156"/>
      <c r="LEX314" s="156"/>
      <c r="LEY314" s="156"/>
      <c r="LEZ314" s="156"/>
      <c r="LFA314" s="156"/>
      <c r="LFB314" s="156"/>
      <c r="LFC314" s="156"/>
      <c r="LFD314" s="156"/>
      <c r="LFE314" s="156"/>
      <c r="LFF314" s="156"/>
      <c r="LFG314" s="156"/>
      <c r="LFH314" s="156"/>
      <c r="LFI314" s="156"/>
      <c r="LFJ314" s="156"/>
      <c r="LFK314" s="156"/>
      <c r="LFL314" s="156"/>
      <c r="LFM314" s="156"/>
      <c r="LFN314" s="156"/>
      <c r="LFO314" s="156"/>
      <c r="LFP314" s="156"/>
      <c r="LFQ314" s="156"/>
      <c r="LFR314" s="156"/>
      <c r="LFS314" s="156"/>
      <c r="LFT314" s="156"/>
      <c r="LFU314" s="156"/>
      <c r="LFV314" s="156"/>
      <c r="LFW314" s="156"/>
      <c r="LFX314" s="156"/>
      <c r="LFY314" s="156"/>
      <c r="LFZ314" s="156"/>
      <c r="LGA314" s="156"/>
      <c r="LGB314" s="156"/>
      <c r="LGC314" s="156"/>
      <c r="LGD314" s="156"/>
      <c r="LGE314" s="156"/>
      <c r="LGF314" s="156"/>
      <c r="LGG314" s="156"/>
      <c r="LGH314" s="156"/>
      <c r="LGI314" s="156"/>
      <c r="LGJ314" s="156"/>
      <c r="LGK314" s="156"/>
      <c r="LGL314" s="156"/>
      <c r="LGM314" s="156"/>
      <c r="LGN314" s="156"/>
      <c r="LGO314" s="156"/>
      <c r="LGP314" s="156"/>
      <c r="LGQ314" s="156"/>
      <c r="LGR314" s="156"/>
      <c r="LGS314" s="156"/>
      <c r="LGT314" s="156"/>
      <c r="LGU314" s="156"/>
      <c r="LGV314" s="156"/>
      <c r="LGW314" s="156"/>
      <c r="LGX314" s="156"/>
      <c r="LGY314" s="156"/>
      <c r="LGZ314" s="156"/>
      <c r="LHA314" s="156"/>
      <c r="LHB314" s="156"/>
      <c r="LHC314" s="156"/>
      <c r="LHD314" s="156"/>
      <c r="LHE314" s="156"/>
      <c r="LHF314" s="156"/>
      <c r="LHG314" s="156"/>
      <c r="LHH314" s="156"/>
      <c r="LHI314" s="156"/>
      <c r="LHJ314" s="156"/>
      <c r="LHK314" s="156"/>
      <c r="LHL314" s="156"/>
      <c r="LHM314" s="156"/>
      <c r="LHN314" s="156"/>
      <c r="LHO314" s="156"/>
      <c r="LHP314" s="156"/>
      <c r="LHQ314" s="156"/>
      <c r="LHR314" s="156"/>
      <c r="LHS314" s="156"/>
      <c r="LHT314" s="156"/>
      <c r="LHU314" s="156"/>
      <c r="LHV314" s="156"/>
      <c r="LHW314" s="156"/>
      <c r="LHX314" s="156"/>
      <c r="LHY314" s="156"/>
      <c r="LHZ314" s="156"/>
      <c r="LIA314" s="156"/>
      <c r="LIB314" s="156"/>
      <c r="LIC314" s="156"/>
      <c r="LID314" s="156"/>
      <c r="LIE314" s="156"/>
      <c r="LIF314" s="156"/>
      <c r="LIG314" s="156"/>
      <c r="LIH314" s="156"/>
      <c r="LII314" s="156"/>
      <c r="LIJ314" s="156"/>
      <c r="LIK314" s="156"/>
      <c r="LIL314" s="156"/>
      <c r="LIM314" s="156"/>
      <c r="LIN314" s="156"/>
      <c r="LIO314" s="156"/>
      <c r="LIP314" s="156"/>
      <c r="LIQ314" s="156"/>
      <c r="LIR314" s="156"/>
      <c r="LIS314" s="156"/>
      <c r="LIT314" s="156"/>
      <c r="LIU314" s="156"/>
      <c r="LIV314" s="156"/>
      <c r="LIW314" s="156"/>
      <c r="LIX314" s="156"/>
      <c r="LIY314" s="156"/>
      <c r="LIZ314" s="156"/>
      <c r="LJA314" s="156"/>
      <c r="LJB314" s="156"/>
      <c r="LJC314" s="156"/>
      <c r="LJD314" s="156"/>
      <c r="LJE314" s="156"/>
      <c r="LJF314" s="156"/>
      <c r="LJG314" s="156"/>
      <c r="LJH314" s="156"/>
      <c r="LJI314" s="156"/>
      <c r="LJJ314" s="156"/>
      <c r="LJK314" s="156"/>
      <c r="LJL314" s="156"/>
      <c r="LJM314" s="156"/>
      <c r="LJN314" s="156"/>
      <c r="LJO314" s="156"/>
      <c r="LJP314" s="156"/>
      <c r="LJQ314" s="156"/>
      <c r="LJR314" s="156"/>
      <c r="LJS314" s="156"/>
      <c r="LJT314" s="156"/>
      <c r="LJU314" s="156"/>
      <c r="LJV314" s="156"/>
      <c r="LJW314" s="156"/>
      <c r="LJX314" s="156"/>
      <c r="LJY314" s="156"/>
      <c r="LJZ314" s="156"/>
      <c r="LKA314" s="156"/>
      <c r="LKB314" s="156"/>
      <c r="LKC314" s="156"/>
      <c r="LKD314" s="156"/>
      <c r="LKE314" s="156"/>
      <c r="LKF314" s="156"/>
      <c r="LKG314" s="156"/>
      <c r="LKH314" s="156"/>
      <c r="LKI314" s="156"/>
      <c r="LKJ314" s="156"/>
      <c r="LKK314" s="156"/>
      <c r="LKL314" s="156"/>
      <c r="LKM314" s="156"/>
      <c r="LKN314" s="156"/>
      <c r="LKO314" s="156"/>
      <c r="LKP314" s="156"/>
      <c r="LKQ314" s="156"/>
      <c r="LKR314" s="156"/>
      <c r="LKS314" s="156"/>
      <c r="LKT314" s="156"/>
      <c r="LKU314" s="156"/>
      <c r="LKV314" s="156"/>
      <c r="LKW314" s="156"/>
      <c r="LKX314" s="156"/>
      <c r="LKY314" s="156"/>
      <c r="LKZ314" s="156"/>
      <c r="LLA314" s="156"/>
      <c r="LLB314" s="156"/>
      <c r="LLC314" s="156"/>
      <c r="LLD314" s="156"/>
      <c r="LLE314" s="156"/>
      <c r="LLF314" s="156"/>
      <c r="LLG314" s="156"/>
      <c r="LLH314" s="156"/>
      <c r="LLI314" s="156"/>
      <c r="LLJ314" s="156"/>
      <c r="LLK314" s="156"/>
      <c r="LLL314" s="156"/>
      <c r="LLM314" s="156"/>
      <c r="LLN314" s="156"/>
      <c r="LLO314" s="156"/>
      <c r="LLP314" s="156"/>
      <c r="LLQ314" s="156"/>
      <c r="LLR314" s="156"/>
      <c r="LLS314" s="156"/>
      <c r="LLT314" s="156"/>
      <c r="LLU314" s="156"/>
      <c r="LLV314" s="156"/>
      <c r="LLW314" s="156"/>
      <c r="LLX314" s="156"/>
      <c r="LLY314" s="156"/>
      <c r="LLZ314" s="156"/>
      <c r="LMA314" s="156"/>
      <c r="LMB314" s="156"/>
      <c r="LMC314" s="156"/>
      <c r="LMD314" s="156"/>
      <c r="LME314" s="156"/>
      <c r="LMF314" s="156"/>
      <c r="LMG314" s="156"/>
      <c r="LMH314" s="156"/>
      <c r="LMI314" s="156"/>
      <c r="LMJ314" s="156"/>
      <c r="LMK314" s="156"/>
      <c r="LML314" s="156"/>
      <c r="LMM314" s="156"/>
      <c r="LMN314" s="156"/>
      <c r="LMO314" s="156"/>
      <c r="LMP314" s="156"/>
      <c r="LMQ314" s="156"/>
      <c r="LMR314" s="156"/>
      <c r="LMS314" s="156"/>
      <c r="LMT314" s="156"/>
      <c r="LMU314" s="156"/>
      <c r="LMV314" s="156"/>
      <c r="LMW314" s="156"/>
      <c r="LMX314" s="156"/>
      <c r="LMY314" s="156"/>
      <c r="LMZ314" s="156"/>
      <c r="LNA314" s="156"/>
      <c r="LNB314" s="156"/>
      <c r="LNC314" s="156"/>
      <c r="LND314" s="156"/>
      <c r="LNE314" s="156"/>
      <c r="LNF314" s="156"/>
      <c r="LNG314" s="156"/>
      <c r="LNH314" s="156"/>
      <c r="LNI314" s="156"/>
      <c r="LNJ314" s="156"/>
      <c r="LNK314" s="156"/>
      <c r="LNL314" s="156"/>
      <c r="LNM314" s="156"/>
      <c r="LNN314" s="156"/>
      <c r="LNO314" s="156"/>
      <c r="LNP314" s="156"/>
      <c r="LNQ314" s="156"/>
      <c r="LNR314" s="156"/>
      <c r="LNS314" s="156"/>
      <c r="LNT314" s="156"/>
      <c r="LNU314" s="156"/>
      <c r="LNV314" s="156"/>
      <c r="LNW314" s="156"/>
      <c r="LNX314" s="156"/>
      <c r="LNY314" s="156"/>
      <c r="LNZ314" s="156"/>
      <c r="LOA314" s="156"/>
      <c r="LOB314" s="156"/>
      <c r="LOC314" s="156"/>
      <c r="LOD314" s="156"/>
      <c r="LOE314" s="156"/>
      <c r="LOF314" s="156"/>
      <c r="LOG314" s="156"/>
      <c r="LOH314" s="156"/>
      <c r="LOI314" s="156"/>
      <c r="LOJ314" s="156"/>
      <c r="LOK314" s="156"/>
      <c r="LOL314" s="156"/>
      <c r="LOM314" s="156"/>
      <c r="LON314" s="156"/>
      <c r="LOO314" s="156"/>
      <c r="LOP314" s="156"/>
      <c r="LOQ314" s="156"/>
      <c r="LOR314" s="156"/>
      <c r="LOS314" s="156"/>
      <c r="LOT314" s="156"/>
      <c r="LOU314" s="156"/>
      <c r="LOV314" s="156"/>
      <c r="LOW314" s="156"/>
      <c r="LOX314" s="156"/>
      <c r="LOY314" s="156"/>
      <c r="LOZ314" s="156"/>
      <c r="LPA314" s="156"/>
      <c r="LPB314" s="156"/>
      <c r="LPC314" s="156"/>
      <c r="LPD314" s="156"/>
      <c r="LPE314" s="156"/>
      <c r="LPF314" s="156"/>
      <c r="LPG314" s="156"/>
      <c r="LPH314" s="156"/>
      <c r="LPI314" s="156"/>
      <c r="LPJ314" s="156"/>
      <c r="LPK314" s="156"/>
      <c r="LPL314" s="156"/>
      <c r="LPM314" s="156"/>
      <c r="LPN314" s="156"/>
      <c r="LPO314" s="156"/>
      <c r="LPP314" s="156"/>
      <c r="LPQ314" s="156"/>
      <c r="LPR314" s="156"/>
      <c r="LPS314" s="156"/>
      <c r="LPT314" s="156"/>
      <c r="LPU314" s="156"/>
      <c r="LPV314" s="156"/>
      <c r="LPW314" s="156"/>
      <c r="LPX314" s="156"/>
      <c r="LPY314" s="156"/>
      <c r="LPZ314" s="156"/>
      <c r="LQA314" s="156"/>
      <c r="LQB314" s="156"/>
      <c r="LQC314" s="156"/>
      <c r="LQD314" s="156"/>
      <c r="LQE314" s="156"/>
      <c r="LQF314" s="156"/>
      <c r="LQG314" s="156"/>
      <c r="LQH314" s="156"/>
      <c r="LQI314" s="156"/>
      <c r="LQJ314" s="156"/>
      <c r="LQK314" s="156"/>
      <c r="LQL314" s="156"/>
      <c r="LQM314" s="156"/>
      <c r="LQN314" s="156"/>
      <c r="LQO314" s="156"/>
      <c r="LQP314" s="156"/>
      <c r="LQQ314" s="156"/>
      <c r="LQR314" s="156"/>
      <c r="LQS314" s="156"/>
      <c r="LQT314" s="156"/>
      <c r="LQU314" s="156"/>
      <c r="LQV314" s="156"/>
      <c r="LQW314" s="156"/>
      <c r="LQX314" s="156"/>
      <c r="LQY314" s="156"/>
      <c r="LQZ314" s="156"/>
      <c r="LRA314" s="156"/>
      <c r="LRB314" s="156"/>
      <c r="LRC314" s="156"/>
      <c r="LRD314" s="156"/>
      <c r="LRE314" s="156"/>
      <c r="LRF314" s="156"/>
      <c r="LRG314" s="156"/>
      <c r="LRH314" s="156"/>
      <c r="LRI314" s="156"/>
      <c r="LRJ314" s="156"/>
      <c r="LRK314" s="156"/>
      <c r="LRL314" s="156"/>
      <c r="LRM314" s="156"/>
      <c r="LRN314" s="156"/>
      <c r="LRO314" s="156"/>
      <c r="LRP314" s="156"/>
      <c r="LRQ314" s="156"/>
      <c r="LRR314" s="156"/>
      <c r="LRS314" s="156"/>
      <c r="LRT314" s="156"/>
      <c r="LRU314" s="156"/>
      <c r="LRV314" s="156"/>
      <c r="LRW314" s="156"/>
      <c r="LRX314" s="156"/>
      <c r="LRY314" s="156"/>
      <c r="LRZ314" s="156"/>
      <c r="LSA314" s="156"/>
      <c r="LSB314" s="156"/>
      <c r="LSC314" s="156"/>
      <c r="LSD314" s="156"/>
      <c r="LSE314" s="156"/>
      <c r="LSF314" s="156"/>
      <c r="LSG314" s="156"/>
      <c r="LSH314" s="156"/>
      <c r="LSI314" s="156"/>
      <c r="LSJ314" s="156"/>
      <c r="LSK314" s="156"/>
      <c r="LSL314" s="156"/>
      <c r="LSM314" s="156"/>
      <c r="LSN314" s="156"/>
      <c r="LSO314" s="156"/>
      <c r="LSP314" s="156"/>
      <c r="LSQ314" s="156"/>
      <c r="LSR314" s="156"/>
      <c r="LSS314" s="156"/>
      <c r="LST314" s="156"/>
      <c r="LSU314" s="156"/>
      <c r="LSV314" s="156"/>
      <c r="LSW314" s="156"/>
      <c r="LSX314" s="156"/>
      <c r="LSY314" s="156"/>
      <c r="LSZ314" s="156"/>
      <c r="LTA314" s="156"/>
      <c r="LTB314" s="156"/>
      <c r="LTC314" s="156"/>
      <c r="LTD314" s="156"/>
      <c r="LTE314" s="156"/>
      <c r="LTF314" s="156"/>
      <c r="LTG314" s="156"/>
      <c r="LTH314" s="156"/>
      <c r="LTI314" s="156"/>
      <c r="LTJ314" s="156"/>
      <c r="LTK314" s="156"/>
      <c r="LTL314" s="156"/>
      <c r="LTM314" s="156"/>
      <c r="LTN314" s="156"/>
      <c r="LTO314" s="156"/>
      <c r="LTP314" s="156"/>
      <c r="LTQ314" s="156"/>
      <c r="LTR314" s="156"/>
      <c r="LTS314" s="156"/>
      <c r="LTT314" s="156"/>
      <c r="LTU314" s="156"/>
      <c r="LTV314" s="156"/>
      <c r="LTW314" s="156"/>
      <c r="LTX314" s="156"/>
      <c r="LTY314" s="156"/>
      <c r="LTZ314" s="156"/>
      <c r="LUA314" s="156"/>
      <c r="LUB314" s="156"/>
      <c r="LUC314" s="156"/>
      <c r="LUD314" s="156"/>
      <c r="LUE314" s="156"/>
      <c r="LUF314" s="156"/>
      <c r="LUG314" s="156"/>
      <c r="LUH314" s="156"/>
      <c r="LUI314" s="156"/>
      <c r="LUJ314" s="156"/>
      <c r="LUK314" s="156"/>
      <c r="LUL314" s="156"/>
      <c r="LUM314" s="156"/>
      <c r="LUN314" s="156"/>
      <c r="LUO314" s="156"/>
      <c r="LUP314" s="156"/>
      <c r="LUQ314" s="156"/>
      <c r="LUR314" s="156"/>
      <c r="LUS314" s="156"/>
      <c r="LUT314" s="156"/>
      <c r="LUU314" s="156"/>
      <c r="LUV314" s="156"/>
      <c r="LUW314" s="156"/>
      <c r="LUX314" s="156"/>
      <c r="LUY314" s="156"/>
      <c r="LUZ314" s="156"/>
      <c r="LVA314" s="156"/>
      <c r="LVB314" s="156"/>
      <c r="LVC314" s="156"/>
      <c r="LVD314" s="156"/>
      <c r="LVE314" s="156"/>
      <c r="LVF314" s="156"/>
      <c r="LVG314" s="156"/>
      <c r="LVH314" s="156"/>
      <c r="LVI314" s="156"/>
      <c r="LVJ314" s="156"/>
      <c r="LVK314" s="156"/>
      <c r="LVL314" s="156"/>
      <c r="LVM314" s="156"/>
      <c r="LVN314" s="156"/>
      <c r="LVO314" s="156"/>
      <c r="LVP314" s="156"/>
      <c r="LVQ314" s="156"/>
      <c r="LVR314" s="156"/>
      <c r="LVS314" s="156"/>
      <c r="LVT314" s="156"/>
      <c r="LVU314" s="156"/>
      <c r="LVV314" s="156"/>
      <c r="LVW314" s="156"/>
      <c r="LVX314" s="156"/>
      <c r="LVY314" s="156"/>
      <c r="LVZ314" s="156"/>
      <c r="LWA314" s="156"/>
      <c r="LWB314" s="156"/>
      <c r="LWC314" s="156"/>
      <c r="LWD314" s="156"/>
      <c r="LWE314" s="156"/>
      <c r="LWF314" s="156"/>
      <c r="LWG314" s="156"/>
      <c r="LWH314" s="156"/>
      <c r="LWI314" s="156"/>
      <c r="LWJ314" s="156"/>
      <c r="LWK314" s="156"/>
      <c r="LWL314" s="156"/>
      <c r="LWM314" s="156"/>
      <c r="LWN314" s="156"/>
      <c r="LWO314" s="156"/>
      <c r="LWP314" s="156"/>
      <c r="LWQ314" s="156"/>
      <c r="LWR314" s="156"/>
      <c r="LWS314" s="156"/>
      <c r="LWT314" s="156"/>
      <c r="LWU314" s="156"/>
      <c r="LWV314" s="156"/>
      <c r="LWW314" s="156"/>
      <c r="LWX314" s="156"/>
      <c r="LWY314" s="156"/>
      <c r="LWZ314" s="156"/>
      <c r="LXA314" s="156"/>
      <c r="LXB314" s="156"/>
      <c r="LXC314" s="156"/>
      <c r="LXD314" s="156"/>
      <c r="LXE314" s="156"/>
      <c r="LXF314" s="156"/>
      <c r="LXG314" s="156"/>
      <c r="LXH314" s="156"/>
      <c r="LXI314" s="156"/>
      <c r="LXJ314" s="156"/>
      <c r="LXK314" s="156"/>
      <c r="LXL314" s="156"/>
      <c r="LXM314" s="156"/>
      <c r="LXN314" s="156"/>
      <c r="LXO314" s="156"/>
      <c r="LXP314" s="156"/>
      <c r="LXQ314" s="156"/>
      <c r="LXR314" s="156"/>
      <c r="LXS314" s="156"/>
      <c r="LXT314" s="156"/>
      <c r="LXU314" s="156"/>
      <c r="LXV314" s="156"/>
      <c r="LXW314" s="156"/>
      <c r="LXX314" s="156"/>
      <c r="LXY314" s="156"/>
      <c r="LXZ314" s="156"/>
      <c r="LYA314" s="156"/>
      <c r="LYB314" s="156"/>
      <c r="LYC314" s="156"/>
      <c r="LYD314" s="156"/>
      <c r="LYE314" s="156"/>
      <c r="LYF314" s="156"/>
      <c r="LYG314" s="156"/>
      <c r="LYH314" s="156"/>
      <c r="LYI314" s="156"/>
      <c r="LYJ314" s="156"/>
      <c r="LYK314" s="156"/>
      <c r="LYL314" s="156"/>
      <c r="LYM314" s="156"/>
      <c r="LYN314" s="156"/>
      <c r="LYO314" s="156"/>
      <c r="LYP314" s="156"/>
      <c r="LYQ314" s="156"/>
      <c r="LYR314" s="156"/>
      <c r="LYS314" s="156"/>
      <c r="LYT314" s="156"/>
      <c r="LYU314" s="156"/>
      <c r="LYV314" s="156"/>
      <c r="LYW314" s="156"/>
      <c r="LYX314" s="156"/>
      <c r="LYY314" s="156"/>
      <c r="LYZ314" s="156"/>
      <c r="LZA314" s="156"/>
      <c r="LZB314" s="156"/>
      <c r="LZC314" s="156"/>
      <c r="LZD314" s="156"/>
      <c r="LZE314" s="156"/>
      <c r="LZF314" s="156"/>
      <c r="LZG314" s="156"/>
      <c r="LZH314" s="156"/>
      <c r="LZI314" s="156"/>
      <c r="LZJ314" s="156"/>
      <c r="LZK314" s="156"/>
      <c r="LZL314" s="156"/>
      <c r="LZM314" s="156"/>
      <c r="LZN314" s="156"/>
      <c r="LZO314" s="156"/>
      <c r="LZP314" s="156"/>
      <c r="LZQ314" s="156"/>
      <c r="LZR314" s="156"/>
      <c r="LZS314" s="156"/>
      <c r="LZT314" s="156"/>
      <c r="LZU314" s="156"/>
      <c r="LZV314" s="156"/>
      <c r="LZW314" s="156"/>
      <c r="LZX314" s="156"/>
      <c r="LZY314" s="156"/>
      <c r="LZZ314" s="156"/>
      <c r="MAA314" s="156"/>
      <c r="MAB314" s="156"/>
      <c r="MAC314" s="156"/>
      <c r="MAD314" s="156"/>
      <c r="MAE314" s="156"/>
      <c r="MAF314" s="156"/>
      <c r="MAG314" s="156"/>
      <c r="MAH314" s="156"/>
      <c r="MAI314" s="156"/>
      <c r="MAJ314" s="156"/>
      <c r="MAK314" s="156"/>
      <c r="MAL314" s="156"/>
      <c r="MAM314" s="156"/>
      <c r="MAN314" s="156"/>
      <c r="MAO314" s="156"/>
      <c r="MAP314" s="156"/>
      <c r="MAQ314" s="156"/>
      <c r="MAR314" s="156"/>
      <c r="MAS314" s="156"/>
      <c r="MAT314" s="156"/>
      <c r="MAU314" s="156"/>
      <c r="MAV314" s="156"/>
      <c r="MAW314" s="156"/>
      <c r="MAX314" s="156"/>
      <c r="MAY314" s="156"/>
      <c r="MAZ314" s="156"/>
      <c r="MBA314" s="156"/>
      <c r="MBB314" s="156"/>
      <c r="MBC314" s="156"/>
      <c r="MBD314" s="156"/>
      <c r="MBE314" s="156"/>
      <c r="MBF314" s="156"/>
      <c r="MBG314" s="156"/>
      <c r="MBH314" s="156"/>
      <c r="MBI314" s="156"/>
      <c r="MBJ314" s="156"/>
      <c r="MBK314" s="156"/>
      <c r="MBL314" s="156"/>
      <c r="MBM314" s="156"/>
      <c r="MBN314" s="156"/>
      <c r="MBO314" s="156"/>
      <c r="MBP314" s="156"/>
      <c r="MBQ314" s="156"/>
      <c r="MBR314" s="156"/>
      <c r="MBS314" s="156"/>
      <c r="MBT314" s="156"/>
      <c r="MBU314" s="156"/>
      <c r="MBV314" s="156"/>
      <c r="MBW314" s="156"/>
      <c r="MBX314" s="156"/>
      <c r="MBY314" s="156"/>
      <c r="MBZ314" s="156"/>
      <c r="MCA314" s="156"/>
      <c r="MCB314" s="156"/>
      <c r="MCC314" s="156"/>
      <c r="MCD314" s="156"/>
      <c r="MCE314" s="156"/>
      <c r="MCF314" s="156"/>
      <c r="MCG314" s="156"/>
      <c r="MCH314" s="156"/>
      <c r="MCI314" s="156"/>
      <c r="MCJ314" s="156"/>
      <c r="MCK314" s="156"/>
      <c r="MCL314" s="156"/>
      <c r="MCM314" s="156"/>
      <c r="MCN314" s="156"/>
      <c r="MCO314" s="156"/>
      <c r="MCP314" s="156"/>
      <c r="MCQ314" s="156"/>
      <c r="MCR314" s="156"/>
      <c r="MCS314" s="156"/>
      <c r="MCT314" s="156"/>
      <c r="MCU314" s="156"/>
      <c r="MCV314" s="156"/>
      <c r="MCW314" s="156"/>
      <c r="MCX314" s="156"/>
      <c r="MCY314" s="156"/>
      <c r="MCZ314" s="156"/>
      <c r="MDA314" s="156"/>
      <c r="MDB314" s="156"/>
      <c r="MDC314" s="156"/>
      <c r="MDD314" s="156"/>
      <c r="MDE314" s="156"/>
      <c r="MDF314" s="156"/>
      <c r="MDG314" s="156"/>
      <c r="MDH314" s="156"/>
      <c r="MDI314" s="156"/>
      <c r="MDJ314" s="156"/>
      <c r="MDK314" s="156"/>
      <c r="MDL314" s="156"/>
      <c r="MDM314" s="156"/>
      <c r="MDN314" s="156"/>
      <c r="MDO314" s="156"/>
      <c r="MDP314" s="156"/>
      <c r="MDQ314" s="156"/>
      <c r="MDR314" s="156"/>
      <c r="MDS314" s="156"/>
      <c r="MDT314" s="156"/>
      <c r="MDU314" s="156"/>
      <c r="MDV314" s="156"/>
      <c r="MDW314" s="156"/>
      <c r="MDX314" s="156"/>
      <c r="MDY314" s="156"/>
      <c r="MDZ314" s="156"/>
      <c r="MEA314" s="156"/>
      <c r="MEB314" s="156"/>
      <c r="MEC314" s="156"/>
      <c r="MED314" s="156"/>
      <c r="MEE314" s="156"/>
      <c r="MEF314" s="156"/>
      <c r="MEG314" s="156"/>
      <c r="MEH314" s="156"/>
      <c r="MEI314" s="156"/>
      <c r="MEJ314" s="156"/>
      <c r="MEK314" s="156"/>
      <c r="MEL314" s="156"/>
      <c r="MEM314" s="156"/>
      <c r="MEN314" s="156"/>
      <c r="MEO314" s="156"/>
      <c r="MEP314" s="156"/>
      <c r="MEQ314" s="156"/>
      <c r="MER314" s="156"/>
      <c r="MES314" s="156"/>
      <c r="MET314" s="156"/>
      <c r="MEU314" s="156"/>
      <c r="MEV314" s="156"/>
      <c r="MEW314" s="156"/>
      <c r="MEX314" s="156"/>
      <c r="MEY314" s="156"/>
      <c r="MEZ314" s="156"/>
      <c r="MFA314" s="156"/>
      <c r="MFB314" s="156"/>
      <c r="MFC314" s="156"/>
      <c r="MFD314" s="156"/>
      <c r="MFE314" s="156"/>
      <c r="MFF314" s="156"/>
      <c r="MFG314" s="156"/>
      <c r="MFH314" s="156"/>
      <c r="MFI314" s="156"/>
      <c r="MFJ314" s="156"/>
      <c r="MFK314" s="156"/>
      <c r="MFL314" s="156"/>
      <c r="MFM314" s="156"/>
      <c r="MFN314" s="156"/>
      <c r="MFO314" s="156"/>
      <c r="MFP314" s="156"/>
      <c r="MFQ314" s="156"/>
      <c r="MFR314" s="156"/>
      <c r="MFS314" s="156"/>
      <c r="MFT314" s="156"/>
      <c r="MFU314" s="156"/>
      <c r="MFV314" s="156"/>
      <c r="MFW314" s="156"/>
      <c r="MFX314" s="156"/>
      <c r="MFY314" s="156"/>
      <c r="MFZ314" s="156"/>
      <c r="MGA314" s="156"/>
      <c r="MGB314" s="156"/>
      <c r="MGC314" s="156"/>
      <c r="MGD314" s="156"/>
      <c r="MGE314" s="156"/>
      <c r="MGF314" s="156"/>
      <c r="MGG314" s="156"/>
      <c r="MGH314" s="156"/>
      <c r="MGI314" s="156"/>
      <c r="MGJ314" s="156"/>
      <c r="MGK314" s="156"/>
      <c r="MGL314" s="156"/>
      <c r="MGM314" s="156"/>
      <c r="MGN314" s="156"/>
      <c r="MGO314" s="156"/>
      <c r="MGP314" s="156"/>
      <c r="MGQ314" s="156"/>
      <c r="MGR314" s="156"/>
      <c r="MGS314" s="156"/>
      <c r="MGT314" s="156"/>
      <c r="MGU314" s="156"/>
      <c r="MGV314" s="156"/>
      <c r="MGW314" s="156"/>
      <c r="MGX314" s="156"/>
      <c r="MGY314" s="156"/>
      <c r="MGZ314" s="156"/>
      <c r="MHA314" s="156"/>
      <c r="MHB314" s="156"/>
      <c r="MHC314" s="156"/>
      <c r="MHD314" s="156"/>
      <c r="MHE314" s="156"/>
      <c r="MHF314" s="156"/>
      <c r="MHG314" s="156"/>
      <c r="MHH314" s="156"/>
      <c r="MHI314" s="156"/>
      <c r="MHJ314" s="156"/>
      <c r="MHK314" s="156"/>
      <c r="MHL314" s="156"/>
      <c r="MHM314" s="156"/>
      <c r="MHN314" s="156"/>
      <c r="MHO314" s="156"/>
      <c r="MHP314" s="156"/>
      <c r="MHQ314" s="156"/>
      <c r="MHR314" s="156"/>
      <c r="MHS314" s="156"/>
      <c r="MHT314" s="156"/>
      <c r="MHU314" s="156"/>
      <c r="MHV314" s="156"/>
      <c r="MHW314" s="156"/>
      <c r="MHX314" s="156"/>
      <c r="MHY314" s="156"/>
      <c r="MHZ314" s="156"/>
      <c r="MIA314" s="156"/>
      <c r="MIB314" s="156"/>
      <c r="MIC314" s="156"/>
      <c r="MID314" s="156"/>
      <c r="MIE314" s="156"/>
      <c r="MIF314" s="156"/>
      <c r="MIG314" s="156"/>
      <c r="MIH314" s="156"/>
      <c r="MII314" s="156"/>
      <c r="MIJ314" s="156"/>
      <c r="MIK314" s="156"/>
      <c r="MIL314" s="156"/>
      <c r="MIM314" s="156"/>
      <c r="MIN314" s="156"/>
      <c r="MIO314" s="156"/>
      <c r="MIP314" s="156"/>
      <c r="MIQ314" s="156"/>
      <c r="MIR314" s="156"/>
      <c r="MIS314" s="156"/>
      <c r="MIT314" s="156"/>
      <c r="MIU314" s="156"/>
      <c r="MIV314" s="156"/>
      <c r="MIW314" s="156"/>
      <c r="MIX314" s="156"/>
      <c r="MIY314" s="156"/>
      <c r="MIZ314" s="156"/>
      <c r="MJA314" s="156"/>
      <c r="MJB314" s="156"/>
      <c r="MJC314" s="156"/>
      <c r="MJD314" s="156"/>
      <c r="MJE314" s="156"/>
      <c r="MJF314" s="156"/>
      <c r="MJG314" s="156"/>
      <c r="MJH314" s="156"/>
      <c r="MJI314" s="156"/>
      <c r="MJJ314" s="156"/>
      <c r="MJK314" s="156"/>
      <c r="MJL314" s="156"/>
      <c r="MJM314" s="156"/>
      <c r="MJN314" s="156"/>
      <c r="MJO314" s="156"/>
      <c r="MJP314" s="156"/>
      <c r="MJQ314" s="156"/>
      <c r="MJR314" s="156"/>
      <c r="MJS314" s="156"/>
      <c r="MJT314" s="156"/>
      <c r="MJU314" s="156"/>
      <c r="MJV314" s="156"/>
      <c r="MJW314" s="156"/>
      <c r="MJX314" s="156"/>
      <c r="MJY314" s="156"/>
      <c r="MJZ314" s="156"/>
      <c r="MKA314" s="156"/>
      <c r="MKB314" s="156"/>
      <c r="MKC314" s="156"/>
      <c r="MKD314" s="156"/>
      <c r="MKE314" s="156"/>
      <c r="MKF314" s="156"/>
      <c r="MKG314" s="156"/>
      <c r="MKH314" s="156"/>
      <c r="MKI314" s="156"/>
      <c r="MKJ314" s="156"/>
      <c r="MKK314" s="156"/>
      <c r="MKL314" s="156"/>
      <c r="MKM314" s="156"/>
      <c r="MKN314" s="156"/>
      <c r="MKO314" s="156"/>
      <c r="MKP314" s="156"/>
      <c r="MKQ314" s="156"/>
      <c r="MKR314" s="156"/>
      <c r="MKS314" s="156"/>
      <c r="MKT314" s="156"/>
      <c r="MKU314" s="156"/>
      <c r="MKV314" s="156"/>
      <c r="MKW314" s="156"/>
      <c r="MKX314" s="156"/>
      <c r="MKY314" s="156"/>
      <c r="MKZ314" s="156"/>
      <c r="MLA314" s="156"/>
      <c r="MLB314" s="156"/>
      <c r="MLC314" s="156"/>
      <c r="MLD314" s="156"/>
      <c r="MLE314" s="156"/>
      <c r="MLF314" s="156"/>
      <c r="MLG314" s="156"/>
      <c r="MLH314" s="156"/>
      <c r="MLI314" s="156"/>
      <c r="MLJ314" s="156"/>
      <c r="MLK314" s="156"/>
      <c r="MLL314" s="156"/>
      <c r="MLM314" s="156"/>
      <c r="MLN314" s="156"/>
      <c r="MLO314" s="156"/>
      <c r="MLP314" s="156"/>
      <c r="MLQ314" s="156"/>
      <c r="MLR314" s="156"/>
      <c r="MLS314" s="156"/>
      <c r="MLT314" s="156"/>
      <c r="MLU314" s="156"/>
      <c r="MLV314" s="156"/>
      <c r="MLW314" s="156"/>
      <c r="MLX314" s="156"/>
      <c r="MLY314" s="156"/>
      <c r="MLZ314" s="156"/>
      <c r="MMA314" s="156"/>
      <c r="MMB314" s="156"/>
      <c r="MMC314" s="156"/>
      <c r="MMD314" s="156"/>
      <c r="MME314" s="156"/>
      <c r="MMF314" s="156"/>
      <c r="MMG314" s="156"/>
      <c r="MMH314" s="156"/>
      <c r="MMI314" s="156"/>
      <c r="MMJ314" s="156"/>
      <c r="MMK314" s="156"/>
      <c r="MML314" s="156"/>
      <c r="MMM314" s="156"/>
      <c r="MMN314" s="156"/>
      <c r="MMO314" s="156"/>
      <c r="MMP314" s="156"/>
      <c r="MMQ314" s="156"/>
      <c r="MMR314" s="156"/>
      <c r="MMS314" s="156"/>
      <c r="MMT314" s="156"/>
      <c r="MMU314" s="156"/>
      <c r="MMV314" s="156"/>
      <c r="MMW314" s="156"/>
      <c r="MMX314" s="156"/>
      <c r="MMY314" s="156"/>
      <c r="MMZ314" s="156"/>
      <c r="MNA314" s="156"/>
      <c r="MNB314" s="156"/>
      <c r="MNC314" s="156"/>
      <c r="MND314" s="156"/>
      <c r="MNE314" s="156"/>
      <c r="MNF314" s="156"/>
      <c r="MNG314" s="156"/>
      <c r="MNH314" s="156"/>
      <c r="MNI314" s="156"/>
      <c r="MNJ314" s="156"/>
      <c r="MNK314" s="156"/>
      <c r="MNL314" s="156"/>
      <c r="MNM314" s="156"/>
      <c r="MNN314" s="156"/>
      <c r="MNO314" s="156"/>
      <c r="MNP314" s="156"/>
      <c r="MNQ314" s="156"/>
      <c r="MNR314" s="156"/>
      <c r="MNS314" s="156"/>
      <c r="MNT314" s="156"/>
      <c r="MNU314" s="156"/>
      <c r="MNV314" s="156"/>
      <c r="MNW314" s="156"/>
      <c r="MNX314" s="156"/>
      <c r="MNY314" s="156"/>
      <c r="MNZ314" s="156"/>
      <c r="MOA314" s="156"/>
      <c r="MOB314" s="156"/>
      <c r="MOC314" s="156"/>
      <c r="MOD314" s="156"/>
      <c r="MOE314" s="156"/>
      <c r="MOF314" s="156"/>
      <c r="MOG314" s="156"/>
      <c r="MOH314" s="156"/>
      <c r="MOI314" s="156"/>
      <c r="MOJ314" s="156"/>
      <c r="MOK314" s="156"/>
      <c r="MOL314" s="156"/>
      <c r="MOM314" s="156"/>
      <c r="MON314" s="156"/>
      <c r="MOO314" s="156"/>
      <c r="MOP314" s="156"/>
      <c r="MOQ314" s="156"/>
      <c r="MOR314" s="156"/>
      <c r="MOS314" s="156"/>
      <c r="MOT314" s="156"/>
      <c r="MOU314" s="156"/>
      <c r="MOV314" s="156"/>
      <c r="MOW314" s="156"/>
      <c r="MOX314" s="156"/>
      <c r="MOY314" s="156"/>
      <c r="MOZ314" s="156"/>
      <c r="MPA314" s="156"/>
      <c r="MPB314" s="156"/>
      <c r="MPC314" s="156"/>
      <c r="MPD314" s="156"/>
      <c r="MPE314" s="156"/>
      <c r="MPF314" s="156"/>
      <c r="MPG314" s="156"/>
      <c r="MPH314" s="156"/>
      <c r="MPI314" s="156"/>
      <c r="MPJ314" s="156"/>
      <c r="MPK314" s="156"/>
      <c r="MPL314" s="156"/>
      <c r="MPM314" s="156"/>
      <c r="MPN314" s="156"/>
      <c r="MPO314" s="156"/>
      <c r="MPP314" s="156"/>
      <c r="MPQ314" s="156"/>
      <c r="MPR314" s="156"/>
      <c r="MPS314" s="156"/>
      <c r="MPT314" s="156"/>
      <c r="MPU314" s="156"/>
      <c r="MPV314" s="156"/>
      <c r="MPW314" s="156"/>
      <c r="MPX314" s="156"/>
      <c r="MPY314" s="156"/>
      <c r="MPZ314" s="156"/>
      <c r="MQA314" s="156"/>
      <c r="MQB314" s="156"/>
      <c r="MQC314" s="156"/>
      <c r="MQD314" s="156"/>
      <c r="MQE314" s="156"/>
      <c r="MQF314" s="156"/>
      <c r="MQG314" s="156"/>
      <c r="MQH314" s="156"/>
      <c r="MQI314" s="156"/>
      <c r="MQJ314" s="156"/>
      <c r="MQK314" s="156"/>
      <c r="MQL314" s="156"/>
      <c r="MQM314" s="156"/>
      <c r="MQN314" s="156"/>
      <c r="MQO314" s="156"/>
      <c r="MQP314" s="156"/>
      <c r="MQQ314" s="156"/>
      <c r="MQR314" s="156"/>
      <c r="MQS314" s="156"/>
      <c r="MQT314" s="156"/>
      <c r="MQU314" s="156"/>
      <c r="MQV314" s="156"/>
      <c r="MQW314" s="156"/>
      <c r="MQX314" s="156"/>
      <c r="MQY314" s="156"/>
      <c r="MQZ314" s="156"/>
      <c r="MRA314" s="156"/>
      <c r="MRB314" s="156"/>
      <c r="MRC314" s="156"/>
      <c r="MRD314" s="156"/>
      <c r="MRE314" s="156"/>
      <c r="MRF314" s="156"/>
      <c r="MRG314" s="156"/>
      <c r="MRH314" s="156"/>
      <c r="MRI314" s="156"/>
      <c r="MRJ314" s="156"/>
      <c r="MRK314" s="156"/>
      <c r="MRL314" s="156"/>
      <c r="MRM314" s="156"/>
      <c r="MRN314" s="156"/>
      <c r="MRO314" s="156"/>
      <c r="MRP314" s="156"/>
      <c r="MRQ314" s="156"/>
      <c r="MRR314" s="156"/>
      <c r="MRS314" s="156"/>
      <c r="MRT314" s="156"/>
      <c r="MRU314" s="156"/>
      <c r="MRV314" s="156"/>
      <c r="MRW314" s="156"/>
      <c r="MRX314" s="156"/>
      <c r="MRY314" s="156"/>
      <c r="MRZ314" s="156"/>
      <c r="MSA314" s="156"/>
      <c r="MSB314" s="156"/>
      <c r="MSC314" s="156"/>
      <c r="MSD314" s="156"/>
      <c r="MSE314" s="156"/>
      <c r="MSF314" s="156"/>
      <c r="MSG314" s="156"/>
      <c r="MSH314" s="156"/>
      <c r="MSI314" s="156"/>
      <c r="MSJ314" s="156"/>
      <c r="MSK314" s="156"/>
      <c r="MSL314" s="156"/>
      <c r="MSM314" s="156"/>
      <c r="MSN314" s="156"/>
      <c r="MSO314" s="156"/>
      <c r="MSP314" s="156"/>
      <c r="MSQ314" s="156"/>
      <c r="MSR314" s="156"/>
      <c r="MSS314" s="156"/>
      <c r="MST314" s="156"/>
      <c r="MSU314" s="156"/>
      <c r="MSV314" s="156"/>
      <c r="MSW314" s="156"/>
      <c r="MSX314" s="156"/>
      <c r="MSY314" s="156"/>
      <c r="MSZ314" s="156"/>
      <c r="MTA314" s="156"/>
      <c r="MTB314" s="156"/>
      <c r="MTC314" s="156"/>
      <c r="MTD314" s="156"/>
      <c r="MTE314" s="156"/>
      <c r="MTF314" s="156"/>
      <c r="MTG314" s="156"/>
      <c r="MTH314" s="156"/>
      <c r="MTI314" s="156"/>
      <c r="MTJ314" s="156"/>
      <c r="MTK314" s="156"/>
      <c r="MTL314" s="156"/>
      <c r="MTM314" s="156"/>
      <c r="MTN314" s="156"/>
      <c r="MTO314" s="156"/>
      <c r="MTP314" s="156"/>
      <c r="MTQ314" s="156"/>
      <c r="MTR314" s="156"/>
      <c r="MTS314" s="156"/>
      <c r="MTT314" s="156"/>
      <c r="MTU314" s="156"/>
      <c r="MTV314" s="156"/>
      <c r="MTW314" s="156"/>
      <c r="MTX314" s="156"/>
      <c r="MTY314" s="156"/>
      <c r="MTZ314" s="156"/>
      <c r="MUA314" s="156"/>
      <c r="MUB314" s="156"/>
      <c r="MUC314" s="156"/>
      <c r="MUD314" s="156"/>
      <c r="MUE314" s="156"/>
      <c r="MUF314" s="156"/>
      <c r="MUG314" s="156"/>
      <c r="MUH314" s="156"/>
      <c r="MUI314" s="156"/>
      <c r="MUJ314" s="156"/>
      <c r="MUK314" s="156"/>
      <c r="MUL314" s="156"/>
      <c r="MUM314" s="156"/>
      <c r="MUN314" s="156"/>
      <c r="MUO314" s="156"/>
      <c r="MUP314" s="156"/>
      <c r="MUQ314" s="156"/>
      <c r="MUR314" s="156"/>
      <c r="MUS314" s="156"/>
      <c r="MUT314" s="156"/>
      <c r="MUU314" s="156"/>
      <c r="MUV314" s="156"/>
      <c r="MUW314" s="156"/>
      <c r="MUX314" s="156"/>
      <c r="MUY314" s="156"/>
      <c r="MUZ314" s="156"/>
      <c r="MVA314" s="156"/>
      <c r="MVB314" s="156"/>
      <c r="MVC314" s="156"/>
      <c r="MVD314" s="156"/>
      <c r="MVE314" s="156"/>
      <c r="MVF314" s="156"/>
      <c r="MVG314" s="156"/>
      <c r="MVH314" s="156"/>
      <c r="MVI314" s="156"/>
      <c r="MVJ314" s="156"/>
      <c r="MVK314" s="156"/>
      <c r="MVL314" s="156"/>
      <c r="MVM314" s="156"/>
      <c r="MVN314" s="156"/>
      <c r="MVO314" s="156"/>
      <c r="MVP314" s="156"/>
      <c r="MVQ314" s="156"/>
      <c r="MVR314" s="156"/>
      <c r="MVS314" s="156"/>
      <c r="MVT314" s="156"/>
      <c r="MVU314" s="156"/>
      <c r="MVV314" s="156"/>
      <c r="MVW314" s="156"/>
      <c r="MVX314" s="156"/>
      <c r="MVY314" s="156"/>
      <c r="MVZ314" s="156"/>
      <c r="MWA314" s="156"/>
      <c r="MWB314" s="156"/>
      <c r="MWC314" s="156"/>
      <c r="MWD314" s="156"/>
      <c r="MWE314" s="156"/>
      <c r="MWF314" s="156"/>
      <c r="MWG314" s="156"/>
      <c r="MWH314" s="156"/>
      <c r="MWI314" s="156"/>
      <c r="MWJ314" s="156"/>
      <c r="MWK314" s="156"/>
      <c r="MWL314" s="156"/>
      <c r="MWM314" s="156"/>
      <c r="MWN314" s="156"/>
      <c r="MWO314" s="156"/>
      <c r="MWP314" s="156"/>
      <c r="MWQ314" s="156"/>
      <c r="MWR314" s="156"/>
      <c r="MWS314" s="156"/>
      <c r="MWT314" s="156"/>
      <c r="MWU314" s="156"/>
      <c r="MWV314" s="156"/>
      <c r="MWW314" s="156"/>
      <c r="MWX314" s="156"/>
      <c r="MWY314" s="156"/>
      <c r="MWZ314" s="156"/>
      <c r="MXA314" s="156"/>
      <c r="MXB314" s="156"/>
      <c r="MXC314" s="156"/>
      <c r="MXD314" s="156"/>
      <c r="MXE314" s="156"/>
      <c r="MXF314" s="156"/>
      <c r="MXG314" s="156"/>
      <c r="MXH314" s="156"/>
      <c r="MXI314" s="156"/>
      <c r="MXJ314" s="156"/>
      <c r="MXK314" s="156"/>
      <c r="MXL314" s="156"/>
      <c r="MXM314" s="156"/>
      <c r="MXN314" s="156"/>
      <c r="MXO314" s="156"/>
      <c r="MXP314" s="156"/>
      <c r="MXQ314" s="156"/>
      <c r="MXR314" s="156"/>
      <c r="MXS314" s="156"/>
      <c r="MXT314" s="156"/>
      <c r="MXU314" s="156"/>
      <c r="MXV314" s="156"/>
      <c r="MXW314" s="156"/>
      <c r="MXX314" s="156"/>
      <c r="MXY314" s="156"/>
      <c r="MXZ314" s="156"/>
      <c r="MYA314" s="156"/>
      <c r="MYB314" s="156"/>
      <c r="MYC314" s="156"/>
      <c r="MYD314" s="156"/>
      <c r="MYE314" s="156"/>
      <c r="MYF314" s="156"/>
      <c r="MYG314" s="156"/>
      <c r="MYH314" s="156"/>
      <c r="MYI314" s="156"/>
      <c r="MYJ314" s="156"/>
      <c r="MYK314" s="156"/>
      <c r="MYL314" s="156"/>
      <c r="MYM314" s="156"/>
      <c r="MYN314" s="156"/>
      <c r="MYO314" s="156"/>
      <c r="MYP314" s="156"/>
      <c r="MYQ314" s="156"/>
      <c r="MYR314" s="156"/>
      <c r="MYS314" s="156"/>
      <c r="MYT314" s="156"/>
      <c r="MYU314" s="156"/>
      <c r="MYV314" s="156"/>
      <c r="MYW314" s="156"/>
      <c r="MYX314" s="156"/>
      <c r="MYY314" s="156"/>
      <c r="MYZ314" s="156"/>
      <c r="MZA314" s="156"/>
      <c r="MZB314" s="156"/>
      <c r="MZC314" s="156"/>
      <c r="MZD314" s="156"/>
      <c r="MZE314" s="156"/>
      <c r="MZF314" s="156"/>
      <c r="MZG314" s="156"/>
      <c r="MZH314" s="156"/>
      <c r="MZI314" s="156"/>
      <c r="MZJ314" s="156"/>
      <c r="MZK314" s="156"/>
      <c r="MZL314" s="156"/>
      <c r="MZM314" s="156"/>
      <c r="MZN314" s="156"/>
      <c r="MZO314" s="156"/>
      <c r="MZP314" s="156"/>
      <c r="MZQ314" s="156"/>
      <c r="MZR314" s="156"/>
      <c r="MZS314" s="156"/>
      <c r="MZT314" s="156"/>
      <c r="MZU314" s="156"/>
      <c r="MZV314" s="156"/>
      <c r="MZW314" s="156"/>
      <c r="MZX314" s="156"/>
      <c r="MZY314" s="156"/>
      <c r="MZZ314" s="156"/>
      <c r="NAA314" s="156"/>
      <c r="NAB314" s="156"/>
      <c r="NAC314" s="156"/>
      <c r="NAD314" s="156"/>
      <c r="NAE314" s="156"/>
      <c r="NAF314" s="156"/>
      <c r="NAG314" s="156"/>
      <c r="NAH314" s="156"/>
      <c r="NAI314" s="156"/>
      <c r="NAJ314" s="156"/>
      <c r="NAK314" s="156"/>
      <c r="NAL314" s="156"/>
      <c r="NAM314" s="156"/>
      <c r="NAN314" s="156"/>
      <c r="NAO314" s="156"/>
      <c r="NAP314" s="156"/>
      <c r="NAQ314" s="156"/>
      <c r="NAR314" s="156"/>
      <c r="NAS314" s="156"/>
      <c r="NAT314" s="156"/>
      <c r="NAU314" s="156"/>
      <c r="NAV314" s="156"/>
      <c r="NAW314" s="156"/>
      <c r="NAX314" s="156"/>
      <c r="NAY314" s="156"/>
      <c r="NAZ314" s="156"/>
      <c r="NBA314" s="156"/>
      <c r="NBB314" s="156"/>
      <c r="NBC314" s="156"/>
      <c r="NBD314" s="156"/>
      <c r="NBE314" s="156"/>
      <c r="NBF314" s="156"/>
      <c r="NBG314" s="156"/>
      <c r="NBH314" s="156"/>
      <c r="NBI314" s="156"/>
      <c r="NBJ314" s="156"/>
      <c r="NBK314" s="156"/>
      <c r="NBL314" s="156"/>
      <c r="NBM314" s="156"/>
      <c r="NBN314" s="156"/>
      <c r="NBO314" s="156"/>
      <c r="NBP314" s="156"/>
      <c r="NBQ314" s="156"/>
      <c r="NBR314" s="156"/>
      <c r="NBS314" s="156"/>
      <c r="NBT314" s="156"/>
      <c r="NBU314" s="156"/>
      <c r="NBV314" s="156"/>
      <c r="NBW314" s="156"/>
      <c r="NBX314" s="156"/>
      <c r="NBY314" s="156"/>
      <c r="NBZ314" s="156"/>
      <c r="NCA314" s="156"/>
      <c r="NCB314" s="156"/>
      <c r="NCC314" s="156"/>
      <c r="NCD314" s="156"/>
      <c r="NCE314" s="156"/>
      <c r="NCF314" s="156"/>
      <c r="NCG314" s="156"/>
      <c r="NCH314" s="156"/>
      <c r="NCI314" s="156"/>
      <c r="NCJ314" s="156"/>
      <c r="NCK314" s="156"/>
      <c r="NCL314" s="156"/>
      <c r="NCM314" s="156"/>
      <c r="NCN314" s="156"/>
      <c r="NCO314" s="156"/>
      <c r="NCP314" s="156"/>
      <c r="NCQ314" s="156"/>
      <c r="NCR314" s="156"/>
      <c r="NCS314" s="156"/>
      <c r="NCT314" s="156"/>
      <c r="NCU314" s="156"/>
      <c r="NCV314" s="156"/>
      <c r="NCW314" s="156"/>
      <c r="NCX314" s="156"/>
      <c r="NCY314" s="156"/>
      <c r="NCZ314" s="156"/>
      <c r="NDA314" s="156"/>
      <c r="NDB314" s="156"/>
      <c r="NDC314" s="156"/>
      <c r="NDD314" s="156"/>
      <c r="NDE314" s="156"/>
      <c r="NDF314" s="156"/>
      <c r="NDG314" s="156"/>
      <c r="NDH314" s="156"/>
      <c r="NDI314" s="156"/>
      <c r="NDJ314" s="156"/>
      <c r="NDK314" s="156"/>
      <c r="NDL314" s="156"/>
      <c r="NDM314" s="156"/>
      <c r="NDN314" s="156"/>
      <c r="NDO314" s="156"/>
      <c r="NDP314" s="156"/>
      <c r="NDQ314" s="156"/>
      <c r="NDR314" s="156"/>
      <c r="NDS314" s="156"/>
      <c r="NDT314" s="156"/>
      <c r="NDU314" s="156"/>
      <c r="NDV314" s="156"/>
      <c r="NDW314" s="156"/>
      <c r="NDX314" s="156"/>
      <c r="NDY314" s="156"/>
      <c r="NDZ314" s="156"/>
      <c r="NEA314" s="156"/>
      <c r="NEB314" s="156"/>
      <c r="NEC314" s="156"/>
      <c r="NED314" s="156"/>
      <c r="NEE314" s="156"/>
      <c r="NEF314" s="156"/>
      <c r="NEG314" s="156"/>
      <c r="NEH314" s="156"/>
      <c r="NEI314" s="156"/>
      <c r="NEJ314" s="156"/>
      <c r="NEK314" s="156"/>
      <c r="NEL314" s="156"/>
      <c r="NEM314" s="156"/>
      <c r="NEN314" s="156"/>
      <c r="NEO314" s="156"/>
      <c r="NEP314" s="156"/>
      <c r="NEQ314" s="156"/>
      <c r="NER314" s="156"/>
      <c r="NES314" s="156"/>
      <c r="NET314" s="156"/>
      <c r="NEU314" s="156"/>
      <c r="NEV314" s="156"/>
      <c r="NEW314" s="156"/>
      <c r="NEX314" s="156"/>
      <c r="NEY314" s="156"/>
      <c r="NEZ314" s="156"/>
      <c r="NFA314" s="156"/>
      <c r="NFB314" s="156"/>
      <c r="NFC314" s="156"/>
      <c r="NFD314" s="156"/>
      <c r="NFE314" s="156"/>
      <c r="NFF314" s="156"/>
      <c r="NFG314" s="156"/>
      <c r="NFH314" s="156"/>
      <c r="NFI314" s="156"/>
      <c r="NFJ314" s="156"/>
      <c r="NFK314" s="156"/>
      <c r="NFL314" s="156"/>
      <c r="NFM314" s="156"/>
      <c r="NFN314" s="156"/>
      <c r="NFO314" s="156"/>
      <c r="NFP314" s="156"/>
      <c r="NFQ314" s="156"/>
      <c r="NFR314" s="156"/>
      <c r="NFS314" s="156"/>
      <c r="NFT314" s="156"/>
      <c r="NFU314" s="156"/>
      <c r="NFV314" s="156"/>
      <c r="NFW314" s="156"/>
      <c r="NFX314" s="156"/>
      <c r="NFY314" s="156"/>
      <c r="NFZ314" s="156"/>
      <c r="NGA314" s="156"/>
      <c r="NGB314" s="156"/>
      <c r="NGC314" s="156"/>
      <c r="NGD314" s="156"/>
      <c r="NGE314" s="156"/>
      <c r="NGF314" s="156"/>
      <c r="NGG314" s="156"/>
      <c r="NGH314" s="156"/>
      <c r="NGI314" s="156"/>
      <c r="NGJ314" s="156"/>
      <c r="NGK314" s="156"/>
      <c r="NGL314" s="156"/>
      <c r="NGM314" s="156"/>
      <c r="NGN314" s="156"/>
      <c r="NGO314" s="156"/>
      <c r="NGP314" s="156"/>
      <c r="NGQ314" s="156"/>
      <c r="NGR314" s="156"/>
      <c r="NGS314" s="156"/>
      <c r="NGT314" s="156"/>
      <c r="NGU314" s="156"/>
      <c r="NGV314" s="156"/>
      <c r="NGW314" s="156"/>
      <c r="NGX314" s="156"/>
      <c r="NGY314" s="156"/>
      <c r="NGZ314" s="156"/>
      <c r="NHA314" s="156"/>
      <c r="NHB314" s="156"/>
      <c r="NHC314" s="156"/>
      <c r="NHD314" s="156"/>
      <c r="NHE314" s="156"/>
      <c r="NHF314" s="156"/>
      <c r="NHG314" s="156"/>
      <c r="NHH314" s="156"/>
      <c r="NHI314" s="156"/>
      <c r="NHJ314" s="156"/>
      <c r="NHK314" s="156"/>
      <c r="NHL314" s="156"/>
      <c r="NHM314" s="156"/>
      <c r="NHN314" s="156"/>
      <c r="NHO314" s="156"/>
      <c r="NHP314" s="156"/>
      <c r="NHQ314" s="156"/>
      <c r="NHR314" s="156"/>
      <c r="NHS314" s="156"/>
      <c r="NHT314" s="156"/>
      <c r="NHU314" s="156"/>
      <c r="NHV314" s="156"/>
      <c r="NHW314" s="156"/>
      <c r="NHX314" s="156"/>
      <c r="NHY314" s="156"/>
      <c r="NHZ314" s="156"/>
      <c r="NIA314" s="156"/>
      <c r="NIB314" s="156"/>
      <c r="NIC314" s="156"/>
      <c r="NID314" s="156"/>
      <c r="NIE314" s="156"/>
      <c r="NIF314" s="156"/>
      <c r="NIG314" s="156"/>
      <c r="NIH314" s="156"/>
      <c r="NII314" s="156"/>
      <c r="NIJ314" s="156"/>
      <c r="NIK314" s="156"/>
      <c r="NIL314" s="156"/>
      <c r="NIM314" s="156"/>
      <c r="NIN314" s="156"/>
      <c r="NIO314" s="156"/>
      <c r="NIP314" s="156"/>
      <c r="NIQ314" s="156"/>
      <c r="NIR314" s="156"/>
      <c r="NIS314" s="156"/>
      <c r="NIT314" s="156"/>
      <c r="NIU314" s="156"/>
      <c r="NIV314" s="156"/>
      <c r="NIW314" s="156"/>
      <c r="NIX314" s="156"/>
      <c r="NIY314" s="156"/>
      <c r="NIZ314" s="156"/>
      <c r="NJA314" s="156"/>
      <c r="NJB314" s="156"/>
      <c r="NJC314" s="156"/>
      <c r="NJD314" s="156"/>
      <c r="NJE314" s="156"/>
      <c r="NJF314" s="156"/>
      <c r="NJG314" s="156"/>
      <c r="NJH314" s="156"/>
      <c r="NJI314" s="156"/>
      <c r="NJJ314" s="156"/>
      <c r="NJK314" s="156"/>
      <c r="NJL314" s="156"/>
      <c r="NJM314" s="156"/>
      <c r="NJN314" s="156"/>
      <c r="NJO314" s="156"/>
      <c r="NJP314" s="156"/>
      <c r="NJQ314" s="156"/>
      <c r="NJR314" s="156"/>
      <c r="NJS314" s="156"/>
      <c r="NJT314" s="156"/>
      <c r="NJU314" s="156"/>
      <c r="NJV314" s="156"/>
      <c r="NJW314" s="156"/>
      <c r="NJX314" s="156"/>
      <c r="NJY314" s="156"/>
      <c r="NJZ314" s="156"/>
      <c r="NKA314" s="156"/>
      <c r="NKB314" s="156"/>
      <c r="NKC314" s="156"/>
      <c r="NKD314" s="156"/>
      <c r="NKE314" s="156"/>
      <c r="NKF314" s="156"/>
      <c r="NKG314" s="156"/>
      <c r="NKH314" s="156"/>
      <c r="NKI314" s="156"/>
      <c r="NKJ314" s="156"/>
      <c r="NKK314" s="156"/>
      <c r="NKL314" s="156"/>
      <c r="NKM314" s="156"/>
      <c r="NKN314" s="156"/>
      <c r="NKO314" s="156"/>
      <c r="NKP314" s="156"/>
      <c r="NKQ314" s="156"/>
      <c r="NKR314" s="156"/>
      <c r="NKS314" s="156"/>
      <c r="NKT314" s="156"/>
      <c r="NKU314" s="156"/>
      <c r="NKV314" s="156"/>
      <c r="NKW314" s="156"/>
      <c r="NKX314" s="156"/>
      <c r="NKY314" s="156"/>
      <c r="NKZ314" s="156"/>
      <c r="NLA314" s="156"/>
      <c r="NLB314" s="156"/>
      <c r="NLC314" s="156"/>
      <c r="NLD314" s="156"/>
      <c r="NLE314" s="156"/>
      <c r="NLF314" s="156"/>
      <c r="NLG314" s="156"/>
      <c r="NLH314" s="156"/>
      <c r="NLI314" s="156"/>
      <c r="NLJ314" s="156"/>
      <c r="NLK314" s="156"/>
      <c r="NLL314" s="156"/>
      <c r="NLM314" s="156"/>
      <c r="NLN314" s="156"/>
      <c r="NLO314" s="156"/>
      <c r="NLP314" s="156"/>
      <c r="NLQ314" s="156"/>
      <c r="NLR314" s="156"/>
      <c r="NLS314" s="156"/>
      <c r="NLT314" s="156"/>
      <c r="NLU314" s="156"/>
      <c r="NLV314" s="156"/>
      <c r="NLW314" s="156"/>
      <c r="NLX314" s="156"/>
      <c r="NLY314" s="156"/>
      <c r="NLZ314" s="156"/>
      <c r="NMA314" s="156"/>
      <c r="NMB314" s="156"/>
      <c r="NMC314" s="156"/>
      <c r="NMD314" s="156"/>
      <c r="NME314" s="156"/>
      <c r="NMF314" s="156"/>
      <c r="NMG314" s="156"/>
      <c r="NMH314" s="156"/>
      <c r="NMI314" s="156"/>
      <c r="NMJ314" s="156"/>
      <c r="NMK314" s="156"/>
      <c r="NML314" s="156"/>
      <c r="NMM314" s="156"/>
      <c r="NMN314" s="156"/>
      <c r="NMO314" s="156"/>
      <c r="NMP314" s="156"/>
      <c r="NMQ314" s="156"/>
      <c r="NMR314" s="156"/>
      <c r="NMS314" s="156"/>
      <c r="NMT314" s="156"/>
      <c r="NMU314" s="156"/>
      <c r="NMV314" s="156"/>
      <c r="NMW314" s="156"/>
      <c r="NMX314" s="156"/>
      <c r="NMY314" s="156"/>
      <c r="NMZ314" s="156"/>
      <c r="NNA314" s="156"/>
      <c r="NNB314" s="156"/>
      <c r="NNC314" s="156"/>
      <c r="NND314" s="156"/>
      <c r="NNE314" s="156"/>
      <c r="NNF314" s="156"/>
      <c r="NNG314" s="156"/>
      <c r="NNH314" s="156"/>
      <c r="NNI314" s="156"/>
      <c r="NNJ314" s="156"/>
      <c r="NNK314" s="156"/>
      <c r="NNL314" s="156"/>
      <c r="NNM314" s="156"/>
      <c r="NNN314" s="156"/>
      <c r="NNO314" s="156"/>
      <c r="NNP314" s="156"/>
      <c r="NNQ314" s="156"/>
      <c r="NNR314" s="156"/>
      <c r="NNS314" s="156"/>
      <c r="NNT314" s="156"/>
      <c r="NNU314" s="156"/>
      <c r="NNV314" s="156"/>
      <c r="NNW314" s="156"/>
      <c r="NNX314" s="156"/>
      <c r="NNY314" s="156"/>
      <c r="NNZ314" s="156"/>
      <c r="NOA314" s="156"/>
      <c r="NOB314" s="156"/>
      <c r="NOC314" s="156"/>
      <c r="NOD314" s="156"/>
      <c r="NOE314" s="156"/>
      <c r="NOF314" s="156"/>
      <c r="NOG314" s="156"/>
      <c r="NOH314" s="156"/>
      <c r="NOI314" s="156"/>
      <c r="NOJ314" s="156"/>
      <c r="NOK314" s="156"/>
      <c r="NOL314" s="156"/>
      <c r="NOM314" s="156"/>
      <c r="NON314" s="156"/>
      <c r="NOO314" s="156"/>
      <c r="NOP314" s="156"/>
      <c r="NOQ314" s="156"/>
      <c r="NOR314" s="156"/>
      <c r="NOS314" s="156"/>
      <c r="NOT314" s="156"/>
      <c r="NOU314" s="156"/>
      <c r="NOV314" s="156"/>
      <c r="NOW314" s="156"/>
      <c r="NOX314" s="156"/>
      <c r="NOY314" s="156"/>
      <c r="NOZ314" s="156"/>
      <c r="NPA314" s="156"/>
      <c r="NPB314" s="156"/>
      <c r="NPC314" s="156"/>
      <c r="NPD314" s="156"/>
      <c r="NPE314" s="156"/>
      <c r="NPF314" s="156"/>
      <c r="NPG314" s="156"/>
      <c r="NPH314" s="156"/>
      <c r="NPI314" s="156"/>
      <c r="NPJ314" s="156"/>
      <c r="NPK314" s="156"/>
      <c r="NPL314" s="156"/>
      <c r="NPM314" s="156"/>
      <c r="NPN314" s="156"/>
      <c r="NPO314" s="156"/>
      <c r="NPP314" s="156"/>
      <c r="NPQ314" s="156"/>
      <c r="NPR314" s="156"/>
      <c r="NPS314" s="156"/>
      <c r="NPT314" s="156"/>
      <c r="NPU314" s="156"/>
      <c r="NPV314" s="156"/>
      <c r="NPW314" s="156"/>
      <c r="NPX314" s="156"/>
      <c r="NPY314" s="156"/>
      <c r="NPZ314" s="156"/>
      <c r="NQA314" s="156"/>
      <c r="NQB314" s="156"/>
      <c r="NQC314" s="156"/>
      <c r="NQD314" s="156"/>
      <c r="NQE314" s="156"/>
      <c r="NQF314" s="156"/>
      <c r="NQG314" s="156"/>
      <c r="NQH314" s="156"/>
      <c r="NQI314" s="156"/>
      <c r="NQJ314" s="156"/>
      <c r="NQK314" s="156"/>
      <c r="NQL314" s="156"/>
      <c r="NQM314" s="156"/>
      <c r="NQN314" s="156"/>
      <c r="NQO314" s="156"/>
      <c r="NQP314" s="156"/>
      <c r="NQQ314" s="156"/>
      <c r="NQR314" s="156"/>
      <c r="NQS314" s="156"/>
      <c r="NQT314" s="156"/>
      <c r="NQU314" s="156"/>
      <c r="NQV314" s="156"/>
      <c r="NQW314" s="156"/>
      <c r="NQX314" s="156"/>
      <c r="NQY314" s="156"/>
      <c r="NQZ314" s="156"/>
      <c r="NRA314" s="156"/>
      <c r="NRB314" s="156"/>
      <c r="NRC314" s="156"/>
      <c r="NRD314" s="156"/>
      <c r="NRE314" s="156"/>
      <c r="NRF314" s="156"/>
      <c r="NRG314" s="156"/>
      <c r="NRH314" s="156"/>
      <c r="NRI314" s="156"/>
      <c r="NRJ314" s="156"/>
      <c r="NRK314" s="156"/>
      <c r="NRL314" s="156"/>
      <c r="NRM314" s="156"/>
      <c r="NRN314" s="156"/>
      <c r="NRO314" s="156"/>
      <c r="NRP314" s="156"/>
      <c r="NRQ314" s="156"/>
      <c r="NRR314" s="156"/>
      <c r="NRS314" s="156"/>
      <c r="NRT314" s="156"/>
      <c r="NRU314" s="156"/>
      <c r="NRV314" s="156"/>
      <c r="NRW314" s="156"/>
      <c r="NRX314" s="156"/>
      <c r="NRY314" s="156"/>
      <c r="NRZ314" s="156"/>
      <c r="NSA314" s="156"/>
      <c r="NSB314" s="156"/>
      <c r="NSC314" s="156"/>
      <c r="NSD314" s="156"/>
      <c r="NSE314" s="156"/>
      <c r="NSF314" s="156"/>
      <c r="NSG314" s="156"/>
      <c r="NSH314" s="156"/>
      <c r="NSI314" s="156"/>
      <c r="NSJ314" s="156"/>
      <c r="NSK314" s="156"/>
      <c r="NSL314" s="156"/>
      <c r="NSM314" s="156"/>
      <c r="NSN314" s="156"/>
      <c r="NSO314" s="156"/>
      <c r="NSP314" s="156"/>
      <c r="NSQ314" s="156"/>
      <c r="NSR314" s="156"/>
      <c r="NSS314" s="156"/>
      <c r="NST314" s="156"/>
      <c r="NSU314" s="156"/>
      <c r="NSV314" s="156"/>
      <c r="NSW314" s="156"/>
      <c r="NSX314" s="156"/>
      <c r="NSY314" s="156"/>
      <c r="NSZ314" s="156"/>
      <c r="NTA314" s="156"/>
      <c r="NTB314" s="156"/>
      <c r="NTC314" s="156"/>
      <c r="NTD314" s="156"/>
      <c r="NTE314" s="156"/>
      <c r="NTF314" s="156"/>
      <c r="NTG314" s="156"/>
      <c r="NTH314" s="156"/>
      <c r="NTI314" s="156"/>
      <c r="NTJ314" s="156"/>
      <c r="NTK314" s="156"/>
      <c r="NTL314" s="156"/>
      <c r="NTM314" s="156"/>
      <c r="NTN314" s="156"/>
      <c r="NTO314" s="156"/>
      <c r="NTP314" s="156"/>
      <c r="NTQ314" s="156"/>
      <c r="NTR314" s="156"/>
      <c r="NTS314" s="156"/>
      <c r="NTT314" s="156"/>
      <c r="NTU314" s="156"/>
      <c r="NTV314" s="156"/>
      <c r="NTW314" s="156"/>
      <c r="NTX314" s="156"/>
      <c r="NTY314" s="156"/>
      <c r="NTZ314" s="156"/>
      <c r="NUA314" s="156"/>
      <c r="NUB314" s="156"/>
      <c r="NUC314" s="156"/>
      <c r="NUD314" s="156"/>
      <c r="NUE314" s="156"/>
      <c r="NUF314" s="156"/>
      <c r="NUG314" s="156"/>
      <c r="NUH314" s="156"/>
      <c r="NUI314" s="156"/>
      <c r="NUJ314" s="156"/>
      <c r="NUK314" s="156"/>
      <c r="NUL314" s="156"/>
      <c r="NUM314" s="156"/>
      <c r="NUN314" s="156"/>
      <c r="NUO314" s="156"/>
      <c r="NUP314" s="156"/>
      <c r="NUQ314" s="156"/>
      <c r="NUR314" s="156"/>
      <c r="NUS314" s="156"/>
      <c r="NUT314" s="156"/>
      <c r="NUU314" s="156"/>
      <c r="NUV314" s="156"/>
      <c r="NUW314" s="156"/>
      <c r="NUX314" s="156"/>
      <c r="NUY314" s="156"/>
      <c r="NUZ314" s="156"/>
      <c r="NVA314" s="156"/>
      <c r="NVB314" s="156"/>
      <c r="NVC314" s="156"/>
      <c r="NVD314" s="156"/>
      <c r="NVE314" s="156"/>
      <c r="NVF314" s="156"/>
      <c r="NVG314" s="156"/>
      <c r="NVH314" s="156"/>
      <c r="NVI314" s="156"/>
      <c r="NVJ314" s="156"/>
      <c r="NVK314" s="156"/>
      <c r="NVL314" s="156"/>
      <c r="NVM314" s="156"/>
      <c r="NVN314" s="156"/>
      <c r="NVO314" s="156"/>
      <c r="NVP314" s="156"/>
      <c r="NVQ314" s="156"/>
      <c r="NVR314" s="156"/>
      <c r="NVS314" s="156"/>
      <c r="NVT314" s="156"/>
      <c r="NVU314" s="156"/>
      <c r="NVV314" s="156"/>
      <c r="NVW314" s="156"/>
      <c r="NVX314" s="156"/>
      <c r="NVY314" s="156"/>
      <c r="NVZ314" s="156"/>
      <c r="NWA314" s="156"/>
      <c r="NWB314" s="156"/>
      <c r="NWC314" s="156"/>
      <c r="NWD314" s="156"/>
      <c r="NWE314" s="156"/>
      <c r="NWF314" s="156"/>
      <c r="NWG314" s="156"/>
      <c r="NWH314" s="156"/>
      <c r="NWI314" s="156"/>
      <c r="NWJ314" s="156"/>
      <c r="NWK314" s="156"/>
      <c r="NWL314" s="156"/>
      <c r="NWM314" s="156"/>
      <c r="NWN314" s="156"/>
      <c r="NWO314" s="156"/>
      <c r="NWP314" s="156"/>
      <c r="NWQ314" s="156"/>
      <c r="NWR314" s="156"/>
      <c r="NWS314" s="156"/>
      <c r="NWT314" s="156"/>
      <c r="NWU314" s="156"/>
      <c r="NWV314" s="156"/>
      <c r="NWW314" s="156"/>
      <c r="NWX314" s="156"/>
      <c r="NWY314" s="156"/>
      <c r="NWZ314" s="156"/>
      <c r="NXA314" s="156"/>
      <c r="NXB314" s="156"/>
      <c r="NXC314" s="156"/>
      <c r="NXD314" s="156"/>
      <c r="NXE314" s="156"/>
      <c r="NXF314" s="156"/>
      <c r="NXG314" s="156"/>
      <c r="NXH314" s="156"/>
      <c r="NXI314" s="156"/>
      <c r="NXJ314" s="156"/>
      <c r="NXK314" s="156"/>
      <c r="NXL314" s="156"/>
      <c r="NXM314" s="156"/>
      <c r="NXN314" s="156"/>
      <c r="NXO314" s="156"/>
      <c r="NXP314" s="156"/>
      <c r="NXQ314" s="156"/>
      <c r="NXR314" s="156"/>
      <c r="NXS314" s="156"/>
      <c r="NXT314" s="156"/>
      <c r="NXU314" s="156"/>
      <c r="NXV314" s="156"/>
      <c r="NXW314" s="156"/>
      <c r="NXX314" s="156"/>
      <c r="NXY314" s="156"/>
      <c r="NXZ314" s="156"/>
      <c r="NYA314" s="156"/>
      <c r="NYB314" s="156"/>
      <c r="NYC314" s="156"/>
      <c r="NYD314" s="156"/>
      <c r="NYE314" s="156"/>
      <c r="NYF314" s="156"/>
      <c r="NYG314" s="156"/>
      <c r="NYH314" s="156"/>
      <c r="NYI314" s="156"/>
      <c r="NYJ314" s="156"/>
      <c r="NYK314" s="156"/>
      <c r="NYL314" s="156"/>
      <c r="NYM314" s="156"/>
      <c r="NYN314" s="156"/>
      <c r="NYO314" s="156"/>
      <c r="NYP314" s="156"/>
      <c r="NYQ314" s="156"/>
      <c r="NYR314" s="156"/>
      <c r="NYS314" s="156"/>
      <c r="NYT314" s="156"/>
      <c r="NYU314" s="156"/>
      <c r="NYV314" s="156"/>
      <c r="NYW314" s="156"/>
      <c r="NYX314" s="156"/>
      <c r="NYY314" s="156"/>
      <c r="NYZ314" s="156"/>
      <c r="NZA314" s="156"/>
      <c r="NZB314" s="156"/>
      <c r="NZC314" s="156"/>
      <c r="NZD314" s="156"/>
      <c r="NZE314" s="156"/>
      <c r="NZF314" s="156"/>
      <c r="NZG314" s="156"/>
      <c r="NZH314" s="156"/>
      <c r="NZI314" s="156"/>
      <c r="NZJ314" s="156"/>
      <c r="NZK314" s="156"/>
      <c r="NZL314" s="156"/>
      <c r="NZM314" s="156"/>
      <c r="NZN314" s="156"/>
      <c r="NZO314" s="156"/>
      <c r="NZP314" s="156"/>
      <c r="NZQ314" s="156"/>
      <c r="NZR314" s="156"/>
      <c r="NZS314" s="156"/>
      <c r="NZT314" s="156"/>
      <c r="NZU314" s="156"/>
      <c r="NZV314" s="156"/>
      <c r="NZW314" s="156"/>
      <c r="NZX314" s="156"/>
      <c r="NZY314" s="156"/>
      <c r="NZZ314" s="156"/>
      <c r="OAA314" s="156"/>
      <c r="OAB314" s="156"/>
      <c r="OAC314" s="156"/>
      <c r="OAD314" s="156"/>
      <c r="OAE314" s="156"/>
      <c r="OAF314" s="156"/>
      <c r="OAG314" s="156"/>
      <c r="OAH314" s="156"/>
      <c r="OAI314" s="156"/>
      <c r="OAJ314" s="156"/>
      <c r="OAK314" s="156"/>
      <c r="OAL314" s="156"/>
      <c r="OAM314" s="156"/>
      <c r="OAN314" s="156"/>
      <c r="OAO314" s="156"/>
      <c r="OAP314" s="156"/>
      <c r="OAQ314" s="156"/>
      <c r="OAR314" s="156"/>
      <c r="OAS314" s="156"/>
      <c r="OAT314" s="156"/>
      <c r="OAU314" s="156"/>
      <c r="OAV314" s="156"/>
      <c r="OAW314" s="156"/>
      <c r="OAX314" s="156"/>
      <c r="OAY314" s="156"/>
      <c r="OAZ314" s="156"/>
      <c r="OBA314" s="156"/>
      <c r="OBB314" s="156"/>
      <c r="OBC314" s="156"/>
      <c r="OBD314" s="156"/>
      <c r="OBE314" s="156"/>
      <c r="OBF314" s="156"/>
      <c r="OBG314" s="156"/>
      <c r="OBH314" s="156"/>
      <c r="OBI314" s="156"/>
      <c r="OBJ314" s="156"/>
      <c r="OBK314" s="156"/>
      <c r="OBL314" s="156"/>
      <c r="OBM314" s="156"/>
      <c r="OBN314" s="156"/>
      <c r="OBO314" s="156"/>
      <c r="OBP314" s="156"/>
      <c r="OBQ314" s="156"/>
      <c r="OBR314" s="156"/>
      <c r="OBS314" s="156"/>
      <c r="OBT314" s="156"/>
      <c r="OBU314" s="156"/>
      <c r="OBV314" s="156"/>
      <c r="OBW314" s="156"/>
      <c r="OBX314" s="156"/>
      <c r="OBY314" s="156"/>
      <c r="OBZ314" s="156"/>
      <c r="OCA314" s="156"/>
      <c r="OCB314" s="156"/>
      <c r="OCC314" s="156"/>
      <c r="OCD314" s="156"/>
      <c r="OCE314" s="156"/>
      <c r="OCF314" s="156"/>
      <c r="OCG314" s="156"/>
      <c r="OCH314" s="156"/>
      <c r="OCI314" s="156"/>
      <c r="OCJ314" s="156"/>
      <c r="OCK314" s="156"/>
      <c r="OCL314" s="156"/>
      <c r="OCM314" s="156"/>
      <c r="OCN314" s="156"/>
      <c r="OCO314" s="156"/>
      <c r="OCP314" s="156"/>
      <c r="OCQ314" s="156"/>
      <c r="OCR314" s="156"/>
      <c r="OCS314" s="156"/>
      <c r="OCT314" s="156"/>
      <c r="OCU314" s="156"/>
      <c r="OCV314" s="156"/>
      <c r="OCW314" s="156"/>
      <c r="OCX314" s="156"/>
      <c r="OCY314" s="156"/>
      <c r="OCZ314" s="156"/>
      <c r="ODA314" s="156"/>
      <c r="ODB314" s="156"/>
      <c r="ODC314" s="156"/>
      <c r="ODD314" s="156"/>
      <c r="ODE314" s="156"/>
      <c r="ODF314" s="156"/>
      <c r="ODG314" s="156"/>
      <c r="ODH314" s="156"/>
      <c r="ODI314" s="156"/>
      <c r="ODJ314" s="156"/>
      <c r="ODK314" s="156"/>
      <c r="ODL314" s="156"/>
      <c r="ODM314" s="156"/>
      <c r="ODN314" s="156"/>
      <c r="ODO314" s="156"/>
      <c r="ODP314" s="156"/>
      <c r="ODQ314" s="156"/>
      <c r="ODR314" s="156"/>
      <c r="ODS314" s="156"/>
      <c r="ODT314" s="156"/>
      <c r="ODU314" s="156"/>
      <c r="ODV314" s="156"/>
      <c r="ODW314" s="156"/>
      <c r="ODX314" s="156"/>
      <c r="ODY314" s="156"/>
      <c r="ODZ314" s="156"/>
      <c r="OEA314" s="156"/>
      <c r="OEB314" s="156"/>
      <c r="OEC314" s="156"/>
      <c r="OED314" s="156"/>
      <c r="OEE314" s="156"/>
      <c r="OEF314" s="156"/>
      <c r="OEG314" s="156"/>
      <c r="OEH314" s="156"/>
      <c r="OEI314" s="156"/>
      <c r="OEJ314" s="156"/>
      <c r="OEK314" s="156"/>
      <c r="OEL314" s="156"/>
      <c r="OEM314" s="156"/>
      <c r="OEN314" s="156"/>
      <c r="OEO314" s="156"/>
      <c r="OEP314" s="156"/>
      <c r="OEQ314" s="156"/>
      <c r="OER314" s="156"/>
      <c r="OES314" s="156"/>
      <c r="OET314" s="156"/>
      <c r="OEU314" s="156"/>
      <c r="OEV314" s="156"/>
      <c r="OEW314" s="156"/>
      <c r="OEX314" s="156"/>
      <c r="OEY314" s="156"/>
      <c r="OEZ314" s="156"/>
      <c r="OFA314" s="156"/>
      <c r="OFB314" s="156"/>
      <c r="OFC314" s="156"/>
      <c r="OFD314" s="156"/>
      <c r="OFE314" s="156"/>
      <c r="OFF314" s="156"/>
      <c r="OFG314" s="156"/>
      <c r="OFH314" s="156"/>
      <c r="OFI314" s="156"/>
      <c r="OFJ314" s="156"/>
      <c r="OFK314" s="156"/>
      <c r="OFL314" s="156"/>
      <c r="OFM314" s="156"/>
      <c r="OFN314" s="156"/>
      <c r="OFO314" s="156"/>
      <c r="OFP314" s="156"/>
      <c r="OFQ314" s="156"/>
      <c r="OFR314" s="156"/>
      <c r="OFS314" s="156"/>
      <c r="OFT314" s="156"/>
      <c r="OFU314" s="156"/>
      <c r="OFV314" s="156"/>
      <c r="OFW314" s="156"/>
      <c r="OFX314" s="156"/>
      <c r="OFY314" s="156"/>
      <c r="OFZ314" s="156"/>
      <c r="OGA314" s="156"/>
      <c r="OGB314" s="156"/>
      <c r="OGC314" s="156"/>
      <c r="OGD314" s="156"/>
      <c r="OGE314" s="156"/>
      <c r="OGF314" s="156"/>
      <c r="OGG314" s="156"/>
      <c r="OGH314" s="156"/>
      <c r="OGI314" s="156"/>
      <c r="OGJ314" s="156"/>
      <c r="OGK314" s="156"/>
      <c r="OGL314" s="156"/>
      <c r="OGM314" s="156"/>
      <c r="OGN314" s="156"/>
      <c r="OGO314" s="156"/>
      <c r="OGP314" s="156"/>
      <c r="OGQ314" s="156"/>
      <c r="OGR314" s="156"/>
      <c r="OGS314" s="156"/>
      <c r="OGT314" s="156"/>
      <c r="OGU314" s="156"/>
      <c r="OGV314" s="156"/>
      <c r="OGW314" s="156"/>
      <c r="OGX314" s="156"/>
      <c r="OGY314" s="156"/>
      <c r="OGZ314" s="156"/>
      <c r="OHA314" s="156"/>
      <c r="OHB314" s="156"/>
      <c r="OHC314" s="156"/>
      <c r="OHD314" s="156"/>
      <c r="OHE314" s="156"/>
      <c r="OHF314" s="156"/>
      <c r="OHG314" s="156"/>
      <c r="OHH314" s="156"/>
      <c r="OHI314" s="156"/>
      <c r="OHJ314" s="156"/>
      <c r="OHK314" s="156"/>
      <c r="OHL314" s="156"/>
      <c r="OHM314" s="156"/>
      <c r="OHN314" s="156"/>
      <c r="OHO314" s="156"/>
      <c r="OHP314" s="156"/>
      <c r="OHQ314" s="156"/>
      <c r="OHR314" s="156"/>
      <c r="OHS314" s="156"/>
      <c r="OHT314" s="156"/>
      <c r="OHU314" s="156"/>
      <c r="OHV314" s="156"/>
      <c r="OHW314" s="156"/>
      <c r="OHX314" s="156"/>
      <c r="OHY314" s="156"/>
      <c r="OHZ314" s="156"/>
      <c r="OIA314" s="156"/>
      <c r="OIB314" s="156"/>
      <c r="OIC314" s="156"/>
      <c r="OID314" s="156"/>
      <c r="OIE314" s="156"/>
      <c r="OIF314" s="156"/>
      <c r="OIG314" s="156"/>
      <c r="OIH314" s="156"/>
      <c r="OII314" s="156"/>
      <c r="OIJ314" s="156"/>
      <c r="OIK314" s="156"/>
      <c r="OIL314" s="156"/>
      <c r="OIM314" s="156"/>
      <c r="OIN314" s="156"/>
      <c r="OIO314" s="156"/>
      <c r="OIP314" s="156"/>
      <c r="OIQ314" s="156"/>
      <c r="OIR314" s="156"/>
      <c r="OIS314" s="156"/>
      <c r="OIT314" s="156"/>
      <c r="OIU314" s="156"/>
      <c r="OIV314" s="156"/>
      <c r="OIW314" s="156"/>
      <c r="OIX314" s="156"/>
      <c r="OIY314" s="156"/>
      <c r="OIZ314" s="156"/>
      <c r="OJA314" s="156"/>
      <c r="OJB314" s="156"/>
      <c r="OJC314" s="156"/>
      <c r="OJD314" s="156"/>
      <c r="OJE314" s="156"/>
      <c r="OJF314" s="156"/>
      <c r="OJG314" s="156"/>
      <c r="OJH314" s="156"/>
      <c r="OJI314" s="156"/>
      <c r="OJJ314" s="156"/>
      <c r="OJK314" s="156"/>
      <c r="OJL314" s="156"/>
      <c r="OJM314" s="156"/>
      <c r="OJN314" s="156"/>
      <c r="OJO314" s="156"/>
      <c r="OJP314" s="156"/>
      <c r="OJQ314" s="156"/>
      <c r="OJR314" s="156"/>
      <c r="OJS314" s="156"/>
      <c r="OJT314" s="156"/>
      <c r="OJU314" s="156"/>
      <c r="OJV314" s="156"/>
      <c r="OJW314" s="156"/>
      <c r="OJX314" s="156"/>
      <c r="OJY314" s="156"/>
      <c r="OJZ314" s="156"/>
      <c r="OKA314" s="156"/>
      <c r="OKB314" s="156"/>
      <c r="OKC314" s="156"/>
      <c r="OKD314" s="156"/>
      <c r="OKE314" s="156"/>
      <c r="OKF314" s="156"/>
      <c r="OKG314" s="156"/>
      <c r="OKH314" s="156"/>
      <c r="OKI314" s="156"/>
      <c r="OKJ314" s="156"/>
      <c r="OKK314" s="156"/>
      <c r="OKL314" s="156"/>
      <c r="OKM314" s="156"/>
      <c r="OKN314" s="156"/>
      <c r="OKO314" s="156"/>
      <c r="OKP314" s="156"/>
      <c r="OKQ314" s="156"/>
      <c r="OKR314" s="156"/>
      <c r="OKS314" s="156"/>
      <c r="OKT314" s="156"/>
      <c r="OKU314" s="156"/>
      <c r="OKV314" s="156"/>
      <c r="OKW314" s="156"/>
      <c r="OKX314" s="156"/>
      <c r="OKY314" s="156"/>
      <c r="OKZ314" s="156"/>
      <c r="OLA314" s="156"/>
      <c r="OLB314" s="156"/>
      <c r="OLC314" s="156"/>
      <c r="OLD314" s="156"/>
      <c r="OLE314" s="156"/>
      <c r="OLF314" s="156"/>
      <c r="OLG314" s="156"/>
      <c r="OLH314" s="156"/>
      <c r="OLI314" s="156"/>
      <c r="OLJ314" s="156"/>
      <c r="OLK314" s="156"/>
      <c r="OLL314" s="156"/>
      <c r="OLM314" s="156"/>
      <c r="OLN314" s="156"/>
      <c r="OLO314" s="156"/>
      <c r="OLP314" s="156"/>
      <c r="OLQ314" s="156"/>
      <c r="OLR314" s="156"/>
      <c r="OLS314" s="156"/>
      <c r="OLT314" s="156"/>
      <c r="OLU314" s="156"/>
      <c r="OLV314" s="156"/>
      <c r="OLW314" s="156"/>
      <c r="OLX314" s="156"/>
      <c r="OLY314" s="156"/>
      <c r="OLZ314" s="156"/>
      <c r="OMA314" s="156"/>
      <c r="OMB314" s="156"/>
      <c r="OMC314" s="156"/>
      <c r="OMD314" s="156"/>
      <c r="OME314" s="156"/>
      <c r="OMF314" s="156"/>
      <c r="OMG314" s="156"/>
      <c r="OMH314" s="156"/>
      <c r="OMI314" s="156"/>
      <c r="OMJ314" s="156"/>
      <c r="OMK314" s="156"/>
      <c r="OML314" s="156"/>
      <c r="OMM314" s="156"/>
      <c r="OMN314" s="156"/>
      <c r="OMO314" s="156"/>
      <c r="OMP314" s="156"/>
      <c r="OMQ314" s="156"/>
      <c r="OMR314" s="156"/>
      <c r="OMS314" s="156"/>
      <c r="OMT314" s="156"/>
      <c r="OMU314" s="156"/>
      <c r="OMV314" s="156"/>
      <c r="OMW314" s="156"/>
      <c r="OMX314" s="156"/>
      <c r="OMY314" s="156"/>
      <c r="OMZ314" s="156"/>
      <c r="ONA314" s="156"/>
      <c r="ONB314" s="156"/>
      <c r="ONC314" s="156"/>
      <c r="OND314" s="156"/>
      <c r="ONE314" s="156"/>
      <c r="ONF314" s="156"/>
      <c r="ONG314" s="156"/>
      <c r="ONH314" s="156"/>
      <c r="ONI314" s="156"/>
      <c r="ONJ314" s="156"/>
      <c r="ONK314" s="156"/>
      <c r="ONL314" s="156"/>
      <c r="ONM314" s="156"/>
      <c r="ONN314" s="156"/>
      <c r="ONO314" s="156"/>
      <c r="ONP314" s="156"/>
      <c r="ONQ314" s="156"/>
      <c r="ONR314" s="156"/>
      <c r="ONS314" s="156"/>
      <c r="ONT314" s="156"/>
      <c r="ONU314" s="156"/>
      <c r="ONV314" s="156"/>
      <c r="ONW314" s="156"/>
      <c r="ONX314" s="156"/>
      <c r="ONY314" s="156"/>
      <c r="ONZ314" s="156"/>
      <c r="OOA314" s="156"/>
      <c r="OOB314" s="156"/>
      <c r="OOC314" s="156"/>
      <c r="OOD314" s="156"/>
      <c r="OOE314" s="156"/>
      <c r="OOF314" s="156"/>
      <c r="OOG314" s="156"/>
      <c r="OOH314" s="156"/>
      <c r="OOI314" s="156"/>
      <c r="OOJ314" s="156"/>
      <c r="OOK314" s="156"/>
      <c r="OOL314" s="156"/>
      <c r="OOM314" s="156"/>
      <c r="OON314" s="156"/>
      <c r="OOO314" s="156"/>
      <c r="OOP314" s="156"/>
      <c r="OOQ314" s="156"/>
      <c r="OOR314" s="156"/>
      <c r="OOS314" s="156"/>
      <c r="OOT314" s="156"/>
      <c r="OOU314" s="156"/>
      <c r="OOV314" s="156"/>
      <c r="OOW314" s="156"/>
      <c r="OOX314" s="156"/>
      <c r="OOY314" s="156"/>
      <c r="OOZ314" s="156"/>
      <c r="OPA314" s="156"/>
      <c r="OPB314" s="156"/>
      <c r="OPC314" s="156"/>
      <c r="OPD314" s="156"/>
      <c r="OPE314" s="156"/>
      <c r="OPF314" s="156"/>
      <c r="OPG314" s="156"/>
      <c r="OPH314" s="156"/>
      <c r="OPI314" s="156"/>
      <c r="OPJ314" s="156"/>
      <c r="OPK314" s="156"/>
      <c r="OPL314" s="156"/>
      <c r="OPM314" s="156"/>
      <c r="OPN314" s="156"/>
      <c r="OPO314" s="156"/>
      <c r="OPP314" s="156"/>
      <c r="OPQ314" s="156"/>
      <c r="OPR314" s="156"/>
      <c r="OPS314" s="156"/>
      <c r="OPT314" s="156"/>
      <c r="OPU314" s="156"/>
      <c r="OPV314" s="156"/>
      <c r="OPW314" s="156"/>
      <c r="OPX314" s="156"/>
      <c r="OPY314" s="156"/>
      <c r="OPZ314" s="156"/>
      <c r="OQA314" s="156"/>
      <c r="OQB314" s="156"/>
      <c r="OQC314" s="156"/>
      <c r="OQD314" s="156"/>
      <c r="OQE314" s="156"/>
      <c r="OQF314" s="156"/>
      <c r="OQG314" s="156"/>
      <c r="OQH314" s="156"/>
      <c r="OQI314" s="156"/>
      <c r="OQJ314" s="156"/>
      <c r="OQK314" s="156"/>
      <c r="OQL314" s="156"/>
      <c r="OQM314" s="156"/>
      <c r="OQN314" s="156"/>
      <c r="OQO314" s="156"/>
      <c r="OQP314" s="156"/>
      <c r="OQQ314" s="156"/>
      <c r="OQR314" s="156"/>
      <c r="OQS314" s="156"/>
      <c r="OQT314" s="156"/>
      <c r="OQU314" s="156"/>
      <c r="OQV314" s="156"/>
      <c r="OQW314" s="156"/>
      <c r="OQX314" s="156"/>
      <c r="OQY314" s="156"/>
      <c r="OQZ314" s="156"/>
      <c r="ORA314" s="156"/>
      <c r="ORB314" s="156"/>
      <c r="ORC314" s="156"/>
      <c r="ORD314" s="156"/>
      <c r="ORE314" s="156"/>
      <c r="ORF314" s="156"/>
      <c r="ORG314" s="156"/>
      <c r="ORH314" s="156"/>
      <c r="ORI314" s="156"/>
      <c r="ORJ314" s="156"/>
      <c r="ORK314" s="156"/>
      <c r="ORL314" s="156"/>
      <c r="ORM314" s="156"/>
      <c r="ORN314" s="156"/>
      <c r="ORO314" s="156"/>
      <c r="ORP314" s="156"/>
      <c r="ORQ314" s="156"/>
      <c r="ORR314" s="156"/>
      <c r="ORS314" s="156"/>
      <c r="ORT314" s="156"/>
      <c r="ORU314" s="156"/>
      <c r="ORV314" s="156"/>
      <c r="ORW314" s="156"/>
      <c r="ORX314" s="156"/>
      <c r="ORY314" s="156"/>
      <c r="ORZ314" s="156"/>
      <c r="OSA314" s="156"/>
      <c r="OSB314" s="156"/>
      <c r="OSC314" s="156"/>
      <c r="OSD314" s="156"/>
      <c r="OSE314" s="156"/>
      <c r="OSF314" s="156"/>
      <c r="OSG314" s="156"/>
      <c r="OSH314" s="156"/>
      <c r="OSI314" s="156"/>
      <c r="OSJ314" s="156"/>
      <c r="OSK314" s="156"/>
      <c r="OSL314" s="156"/>
      <c r="OSM314" s="156"/>
      <c r="OSN314" s="156"/>
      <c r="OSO314" s="156"/>
      <c r="OSP314" s="156"/>
      <c r="OSQ314" s="156"/>
      <c r="OSR314" s="156"/>
      <c r="OSS314" s="156"/>
      <c r="OST314" s="156"/>
      <c r="OSU314" s="156"/>
      <c r="OSV314" s="156"/>
      <c r="OSW314" s="156"/>
      <c r="OSX314" s="156"/>
      <c r="OSY314" s="156"/>
      <c r="OSZ314" s="156"/>
      <c r="OTA314" s="156"/>
      <c r="OTB314" s="156"/>
      <c r="OTC314" s="156"/>
      <c r="OTD314" s="156"/>
      <c r="OTE314" s="156"/>
      <c r="OTF314" s="156"/>
      <c r="OTG314" s="156"/>
      <c r="OTH314" s="156"/>
      <c r="OTI314" s="156"/>
      <c r="OTJ314" s="156"/>
      <c r="OTK314" s="156"/>
      <c r="OTL314" s="156"/>
      <c r="OTM314" s="156"/>
      <c r="OTN314" s="156"/>
      <c r="OTO314" s="156"/>
      <c r="OTP314" s="156"/>
      <c r="OTQ314" s="156"/>
      <c r="OTR314" s="156"/>
      <c r="OTS314" s="156"/>
      <c r="OTT314" s="156"/>
      <c r="OTU314" s="156"/>
      <c r="OTV314" s="156"/>
      <c r="OTW314" s="156"/>
      <c r="OTX314" s="156"/>
      <c r="OTY314" s="156"/>
      <c r="OTZ314" s="156"/>
      <c r="OUA314" s="156"/>
      <c r="OUB314" s="156"/>
      <c r="OUC314" s="156"/>
      <c r="OUD314" s="156"/>
      <c r="OUE314" s="156"/>
      <c r="OUF314" s="156"/>
      <c r="OUG314" s="156"/>
      <c r="OUH314" s="156"/>
      <c r="OUI314" s="156"/>
      <c r="OUJ314" s="156"/>
      <c r="OUK314" s="156"/>
      <c r="OUL314" s="156"/>
      <c r="OUM314" s="156"/>
      <c r="OUN314" s="156"/>
      <c r="OUO314" s="156"/>
      <c r="OUP314" s="156"/>
      <c r="OUQ314" s="156"/>
      <c r="OUR314" s="156"/>
      <c r="OUS314" s="156"/>
      <c r="OUT314" s="156"/>
      <c r="OUU314" s="156"/>
      <c r="OUV314" s="156"/>
      <c r="OUW314" s="156"/>
      <c r="OUX314" s="156"/>
      <c r="OUY314" s="156"/>
      <c r="OUZ314" s="156"/>
      <c r="OVA314" s="156"/>
      <c r="OVB314" s="156"/>
      <c r="OVC314" s="156"/>
      <c r="OVD314" s="156"/>
      <c r="OVE314" s="156"/>
      <c r="OVF314" s="156"/>
      <c r="OVG314" s="156"/>
      <c r="OVH314" s="156"/>
      <c r="OVI314" s="156"/>
      <c r="OVJ314" s="156"/>
      <c r="OVK314" s="156"/>
      <c r="OVL314" s="156"/>
      <c r="OVM314" s="156"/>
      <c r="OVN314" s="156"/>
      <c r="OVO314" s="156"/>
      <c r="OVP314" s="156"/>
      <c r="OVQ314" s="156"/>
      <c r="OVR314" s="156"/>
      <c r="OVS314" s="156"/>
      <c r="OVT314" s="156"/>
      <c r="OVU314" s="156"/>
      <c r="OVV314" s="156"/>
      <c r="OVW314" s="156"/>
      <c r="OVX314" s="156"/>
      <c r="OVY314" s="156"/>
      <c r="OVZ314" s="156"/>
      <c r="OWA314" s="156"/>
      <c r="OWB314" s="156"/>
      <c r="OWC314" s="156"/>
      <c r="OWD314" s="156"/>
      <c r="OWE314" s="156"/>
      <c r="OWF314" s="156"/>
      <c r="OWG314" s="156"/>
      <c r="OWH314" s="156"/>
      <c r="OWI314" s="156"/>
      <c r="OWJ314" s="156"/>
      <c r="OWK314" s="156"/>
      <c r="OWL314" s="156"/>
      <c r="OWM314" s="156"/>
      <c r="OWN314" s="156"/>
      <c r="OWO314" s="156"/>
      <c r="OWP314" s="156"/>
      <c r="OWQ314" s="156"/>
      <c r="OWR314" s="156"/>
      <c r="OWS314" s="156"/>
      <c r="OWT314" s="156"/>
      <c r="OWU314" s="156"/>
      <c r="OWV314" s="156"/>
      <c r="OWW314" s="156"/>
      <c r="OWX314" s="156"/>
      <c r="OWY314" s="156"/>
      <c r="OWZ314" s="156"/>
      <c r="OXA314" s="156"/>
      <c r="OXB314" s="156"/>
      <c r="OXC314" s="156"/>
      <c r="OXD314" s="156"/>
      <c r="OXE314" s="156"/>
      <c r="OXF314" s="156"/>
      <c r="OXG314" s="156"/>
      <c r="OXH314" s="156"/>
      <c r="OXI314" s="156"/>
      <c r="OXJ314" s="156"/>
      <c r="OXK314" s="156"/>
      <c r="OXL314" s="156"/>
      <c r="OXM314" s="156"/>
      <c r="OXN314" s="156"/>
      <c r="OXO314" s="156"/>
      <c r="OXP314" s="156"/>
      <c r="OXQ314" s="156"/>
      <c r="OXR314" s="156"/>
      <c r="OXS314" s="156"/>
      <c r="OXT314" s="156"/>
      <c r="OXU314" s="156"/>
      <c r="OXV314" s="156"/>
      <c r="OXW314" s="156"/>
      <c r="OXX314" s="156"/>
      <c r="OXY314" s="156"/>
      <c r="OXZ314" s="156"/>
      <c r="OYA314" s="156"/>
      <c r="OYB314" s="156"/>
      <c r="OYC314" s="156"/>
      <c r="OYD314" s="156"/>
      <c r="OYE314" s="156"/>
      <c r="OYF314" s="156"/>
      <c r="OYG314" s="156"/>
      <c r="OYH314" s="156"/>
      <c r="OYI314" s="156"/>
      <c r="OYJ314" s="156"/>
      <c r="OYK314" s="156"/>
      <c r="OYL314" s="156"/>
      <c r="OYM314" s="156"/>
      <c r="OYN314" s="156"/>
      <c r="OYO314" s="156"/>
      <c r="OYP314" s="156"/>
      <c r="OYQ314" s="156"/>
      <c r="OYR314" s="156"/>
      <c r="OYS314" s="156"/>
      <c r="OYT314" s="156"/>
      <c r="OYU314" s="156"/>
      <c r="OYV314" s="156"/>
      <c r="OYW314" s="156"/>
      <c r="OYX314" s="156"/>
      <c r="OYY314" s="156"/>
      <c r="OYZ314" s="156"/>
      <c r="OZA314" s="156"/>
      <c r="OZB314" s="156"/>
      <c r="OZC314" s="156"/>
      <c r="OZD314" s="156"/>
      <c r="OZE314" s="156"/>
      <c r="OZF314" s="156"/>
      <c r="OZG314" s="156"/>
      <c r="OZH314" s="156"/>
      <c r="OZI314" s="156"/>
      <c r="OZJ314" s="156"/>
      <c r="OZK314" s="156"/>
      <c r="OZL314" s="156"/>
      <c r="OZM314" s="156"/>
      <c r="OZN314" s="156"/>
      <c r="OZO314" s="156"/>
      <c r="OZP314" s="156"/>
      <c r="OZQ314" s="156"/>
      <c r="OZR314" s="156"/>
      <c r="OZS314" s="156"/>
      <c r="OZT314" s="156"/>
      <c r="OZU314" s="156"/>
      <c r="OZV314" s="156"/>
      <c r="OZW314" s="156"/>
      <c r="OZX314" s="156"/>
      <c r="OZY314" s="156"/>
      <c r="OZZ314" s="156"/>
      <c r="PAA314" s="156"/>
      <c r="PAB314" s="156"/>
      <c r="PAC314" s="156"/>
      <c r="PAD314" s="156"/>
      <c r="PAE314" s="156"/>
      <c r="PAF314" s="156"/>
      <c r="PAG314" s="156"/>
      <c r="PAH314" s="156"/>
      <c r="PAI314" s="156"/>
      <c r="PAJ314" s="156"/>
      <c r="PAK314" s="156"/>
      <c r="PAL314" s="156"/>
      <c r="PAM314" s="156"/>
      <c r="PAN314" s="156"/>
      <c r="PAO314" s="156"/>
      <c r="PAP314" s="156"/>
      <c r="PAQ314" s="156"/>
      <c r="PAR314" s="156"/>
      <c r="PAS314" s="156"/>
      <c r="PAT314" s="156"/>
      <c r="PAU314" s="156"/>
      <c r="PAV314" s="156"/>
      <c r="PAW314" s="156"/>
      <c r="PAX314" s="156"/>
      <c r="PAY314" s="156"/>
      <c r="PAZ314" s="156"/>
      <c r="PBA314" s="156"/>
      <c r="PBB314" s="156"/>
      <c r="PBC314" s="156"/>
      <c r="PBD314" s="156"/>
      <c r="PBE314" s="156"/>
      <c r="PBF314" s="156"/>
      <c r="PBG314" s="156"/>
      <c r="PBH314" s="156"/>
      <c r="PBI314" s="156"/>
      <c r="PBJ314" s="156"/>
      <c r="PBK314" s="156"/>
      <c r="PBL314" s="156"/>
      <c r="PBM314" s="156"/>
      <c r="PBN314" s="156"/>
      <c r="PBO314" s="156"/>
      <c r="PBP314" s="156"/>
      <c r="PBQ314" s="156"/>
      <c r="PBR314" s="156"/>
      <c r="PBS314" s="156"/>
      <c r="PBT314" s="156"/>
      <c r="PBU314" s="156"/>
      <c r="PBV314" s="156"/>
      <c r="PBW314" s="156"/>
      <c r="PBX314" s="156"/>
      <c r="PBY314" s="156"/>
      <c r="PBZ314" s="156"/>
      <c r="PCA314" s="156"/>
      <c r="PCB314" s="156"/>
      <c r="PCC314" s="156"/>
      <c r="PCD314" s="156"/>
      <c r="PCE314" s="156"/>
      <c r="PCF314" s="156"/>
      <c r="PCG314" s="156"/>
      <c r="PCH314" s="156"/>
      <c r="PCI314" s="156"/>
      <c r="PCJ314" s="156"/>
      <c r="PCK314" s="156"/>
      <c r="PCL314" s="156"/>
      <c r="PCM314" s="156"/>
      <c r="PCN314" s="156"/>
      <c r="PCO314" s="156"/>
      <c r="PCP314" s="156"/>
      <c r="PCQ314" s="156"/>
      <c r="PCR314" s="156"/>
      <c r="PCS314" s="156"/>
      <c r="PCT314" s="156"/>
      <c r="PCU314" s="156"/>
      <c r="PCV314" s="156"/>
      <c r="PCW314" s="156"/>
      <c r="PCX314" s="156"/>
      <c r="PCY314" s="156"/>
      <c r="PCZ314" s="156"/>
      <c r="PDA314" s="156"/>
      <c r="PDB314" s="156"/>
      <c r="PDC314" s="156"/>
      <c r="PDD314" s="156"/>
      <c r="PDE314" s="156"/>
      <c r="PDF314" s="156"/>
      <c r="PDG314" s="156"/>
      <c r="PDH314" s="156"/>
      <c r="PDI314" s="156"/>
      <c r="PDJ314" s="156"/>
      <c r="PDK314" s="156"/>
      <c r="PDL314" s="156"/>
      <c r="PDM314" s="156"/>
      <c r="PDN314" s="156"/>
      <c r="PDO314" s="156"/>
      <c r="PDP314" s="156"/>
      <c r="PDQ314" s="156"/>
      <c r="PDR314" s="156"/>
      <c r="PDS314" s="156"/>
      <c r="PDT314" s="156"/>
      <c r="PDU314" s="156"/>
      <c r="PDV314" s="156"/>
      <c r="PDW314" s="156"/>
      <c r="PDX314" s="156"/>
      <c r="PDY314" s="156"/>
      <c r="PDZ314" s="156"/>
      <c r="PEA314" s="156"/>
      <c r="PEB314" s="156"/>
      <c r="PEC314" s="156"/>
      <c r="PED314" s="156"/>
      <c r="PEE314" s="156"/>
      <c r="PEF314" s="156"/>
      <c r="PEG314" s="156"/>
      <c r="PEH314" s="156"/>
      <c r="PEI314" s="156"/>
      <c r="PEJ314" s="156"/>
      <c r="PEK314" s="156"/>
      <c r="PEL314" s="156"/>
      <c r="PEM314" s="156"/>
      <c r="PEN314" s="156"/>
      <c r="PEO314" s="156"/>
      <c r="PEP314" s="156"/>
      <c r="PEQ314" s="156"/>
      <c r="PER314" s="156"/>
      <c r="PES314" s="156"/>
      <c r="PET314" s="156"/>
      <c r="PEU314" s="156"/>
      <c r="PEV314" s="156"/>
      <c r="PEW314" s="156"/>
      <c r="PEX314" s="156"/>
      <c r="PEY314" s="156"/>
      <c r="PEZ314" s="156"/>
      <c r="PFA314" s="156"/>
      <c r="PFB314" s="156"/>
      <c r="PFC314" s="156"/>
      <c r="PFD314" s="156"/>
      <c r="PFE314" s="156"/>
      <c r="PFF314" s="156"/>
      <c r="PFG314" s="156"/>
      <c r="PFH314" s="156"/>
      <c r="PFI314" s="156"/>
      <c r="PFJ314" s="156"/>
      <c r="PFK314" s="156"/>
      <c r="PFL314" s="156"/>
      <c r="PFM314" s="156"/>
      <c r="PFN314" s="156"/>
      <c r="PFO314" s="156"/>
      <c r="PFP314" s="156"/>
      <c r="PFQ314" s="156"/>
      <c r="PFR314" s="156"/>
      <c r="PFS314" s="156"/>
      <c r="PFT314" s="156"/>
      <c r="PFU314" s="156"/>
      <c r="PFV314" s="156"/>
      <c r="PFW314" s="156"/>
      <c r="PFX314" s="156"/>
      <c r="PFY314" s="156"/>
      <c r="PFZ314" s="156"/>
      <c r="PGA314" s="156"/>
      <c r="PGB314" s="156"/>
      <c r="PGC314" s="156"/>
      <c r="PGD314" s="156"/>
      <c r="PGE314" s="156"/>
      <c r="PGF314" s="156"/>
      <c r="PGG314" s="156"/>
      <c r="PGH314" s="156"/>
      <c r="PGI314" s="156"/>
      <c r="PGJ314" s="156"/>
      <c r="PGK314" s="156"/>
      <c r="PGL314" s="156"/>
      <c r="PGM314" s="156"/>
      <c r="PGN314" s="156"/>
      <c r="PGO314" s="156"/>
      <c r="PGP314" s="156"/>
      <c r="PGQ314" s="156"/>
      <c r="PGR314" s="156"/>
      <c r="PGS314" s="156"/>
      <c r="PGT314" s="156"/>
      <c r="PGU314" s="156"/>
      <c r="PGV314" s="156"/>
      <c r="PGW314" s="156"/>
      <c r="PGX314" s="156"/>
      <c r="PGY314" s="156"/>
      <c r="PGZ314" s="156"/>
      <c r="PHA314" s="156"/>
      <c r="PHB314" s="156"/>
      <c r="PHC314" s="156"/>
      <c r="PHD314" s="156"/>
      <c r="PHE314" s="156"/>
      <c r="PHF314" s="156"/>
      <c r="PHG314" s="156"/>
      <c r="PHH314" s="156"/>
      <c r="PHI314" s="156"/>
      <c r="PHJ314" s="156"/>
      <c r="PHK314" s="156"/>
      <c r="PHL314" s="156"/>
      <c r="PHM314" s="156"/>
      <c r="PHN314" s="156"/>
      <c r="PHO314" s="156"/>
      <c r="PHP314" s="156"/>
      <c r="PHQ314" s="156"/>
      <c r="PHR314" s="156"/>
      <c r="PHS314" s="156"/>
      <c r="PHT314" s="156"/>
      <c r="PHU314" s="156"/>
      <c r="PHV314" s="156"/>
      <c r="PHW314" s="156"/>
      <c r="PHX314" s="156"/>
      <c r="PHY314" s="156"/>
      <c r="PHZ314" s="156"/>
      <c r="PIA314" s="156"/>
      <c r="PIB314" s="156"/>
      <c r="PIC314" s="156"/>
      <c r="PID314" s="156"/>
      <c r="PIE314" s="156"/>
      <c r="PIF314" s="156"/>
      <c r="PIG314" s="156"/>
      <c r="PIH314" s="156"/>
      <c r="PII314" s="156"/>
      <c r="PIJ314" s="156"/>
      <c r="PIK314" s="156"/>
      <c r="PIL314" s="156"/>
      <c r="PIM314" s="156"/>
      <c r="PIN314" s="156"/>
      <c r="PIO314" s="156"/>
      <c r="PIP314" s="156"/>
      <c r="PIQ314" s="156"/>
      <c r="PIR314" s="156"/>
      <c r="PIS314" s="156"/>
      <c r="PIT314" s="156"/>
      <c r="PIU314" s="156"/>
      <c r="PIV314" s="156"/>
      <c r="PIW314" s="156"/>
      <c r="PIX314" s="156"/>
      <c r="PIY314" s="156"/>
      <c r="PIZ314" s="156"/>
      <c r="PJA314" s="156"/>
      <c r="PJB314" s="156"/>
      <c r="PJC314" s="156"/>
      <c r="PJD314" s="156"/>
      <c r="PJE314" s="156"/>
      <c r="PJF314" s="156"/>
      <c r="PJG314" s="156"/>
      <c r="PJH314" s="156"/>
      <c r="PJI314" s="156"/>
      <c r="PJJ314" s="156"/>
      <c r="PJK314" s="156"/>
      <c r="PJL314" s="156"/>
      <c r="PJM314" s="156"/>
      <c r="PJN314" s="156"/>
      <c r="PJO314" s="156"/>
      <c r="PJP314" s="156"/>
      <c r="PJQ314" s="156"/>
      <c r="PJR314" s="156"/>
      <c r="PJS314" s="156"/>
      <c r="PJT314" s="156"/>
      <c r="PJU314" s="156"/>
      <c r="PJV314" s="156"/>
      <c r="PJW314" s="156"/>
      <c r="PJX314" s="156"/>
      <c r="PJY314" s="156"/>
      <c r="PJZ314" s="156"/>
      <c r="PKA314" s="156"/>
      <c r="PKB314" s="156"/>
      <c r="PKC314" s="156"/>
      <c r="PKD314" s="156"/>
      <c r="PKE314" s="156"/>
      <c r="PKF314" s="156"/>
      <c r="PKG314" s="156"/>
      <c r="PKH314" s="156"/>
      <c r="PKI314" s="156"/>
      <c r="PKJ314" s="156"/>
      <c r="PKK314" s="156"/>
      <c r="PKL314" s="156"/>
      <c r="PKM314" s="156"/>
      <c r="PKN314" s="156"/>
      <c r="PKO314" s="156"/>
      <c r="PKP314" s="156"/>
      <c r="PKQ314" s="156"/>
      <c r="PKR314" s="156"/>
      <c r="PKS314" s="156"/>
      <c r="PKT314" s="156"/>
      <c r="PKU314" s="156"/>
      <c r="PKV314" s="156"/>
      <c r="PKW314" s="156"/>
      <c r="PKX314" s="156"/>
      <c r="PKY314" s="156"/>
      <c r="PKZ314" s="156"/>
      <c r="PLA314" s="156"/>
      <c r="PLB314" s="156"/>
      <c r="PLC314" s="156"/>
      <c r="PLD314" s="156"/>
      <c r="PLE314" s="156"/>
      <c r="PLF314" s="156"/>
      <c r="PLG314" s="156"/>
      <c r="PLH314" s="156"/>
      <c r="PLI314" s="156"/>
      <c r="PLJ314" s="156"/>
      <c r="PLK314" s="156"/>
      <c r="PLL314" s="156"/>
      <c r="PLM314" s="156"/>
      <c r="PLN314" s="156"/>
      <c r="PLO314" s="156"/>
      <c r="PLP314" s="156"/>
      <c r="PLQ314" s="156"/>
      <c r="PLR314" s="156"/>
      <c r="PLS314" s="156"/>
      <c r="PLT314" s="156"/>
      <c r="PLU314" s="156"/>
      <c r="PLV314" s="156"/>
      <c r="PLW314" s="156"/>
      <c r="PLX314" s="156"/>
      <c r="PLY314" s="156"/>
      <c r="PLZ314" s="156"/>
      <c r="PMA314" s="156"/>
      <c r="PMB314" s="156"/>
      <c r="PMC314" s="156"/>
      <c r="PMD314" s="156"/>
      <c r="PME314" s="156"/>
      <c r="PMF314" s="156"/>
      <c r="PMG314" s="156"/>
      <c r="PMH314" s="156"/>
      <c r="PMI314" s="156"/>
      <c r="PMJ314" s="156"/>
      <c r="PMK314" s="156"/>
      <c r="PML314" s="156"/>
      <c r="PMM314" s="156"/>
      <c r="PMN314" s="156"/>
      <c r="PMO314" s="156"/>
      <c r="PMP314" s="156"/>
      <c r="PMQ314" s="156"/>
      <c r="PMR314" s="156"/>
      <c r="PMS314" s="156"/>
      <c r="PMT314" s="156"/>
      <c r="PMU314" s="156"/>
      <c r="PMV314" s="156"/>
      <c r="PMW314" s="156"/>
      <c r="PMX314" s="156"/>
      <c r="PMY314" s="156"/>
      <c r="PMZ314" s="156"/>
      <c r="PNA314" s="156"/>
      <c r="PNB314" s="156"/>
      <c r="PNC314" s="156"/>
      <c r="PND314" s="156"/>
      <c r="PNE314" s="156"/>
      <c r="PNF314" s="156"/>
      <c r="PNG314" s="156"/>
      <c r="PNH314" s="156"/>
      <c r="PNI314" s="156"/>
      <c r="PNJ314" s="156"/>
      <c r="PNK314" s="156"/>
      <c r="PNL314" s="156"/>
      <c r="PNM314" s="156"/>
      <c r="PNN314" s="156"/>
      <c r="PNO314" s="156"/>
      <c r="PNP314" s="156"/>
      <c r="PNQ314" s="156"/>
      <c r="PNR314" s="156"/>
      <c r="PNS314" s="156"/>
      <c r="PNT314" s="156"/>
      <c r="PNU314" s="156"/>
      <c r="PNV314" s="156"/>
      <c r="PNW314" s="156"/>
      <c r="PNX314" s="156"/>
      <c r="PNY314" s="156"/>
      <c r="PNZ314" s="156"/>
      <c r="POA314" s="156"/>
      <c r="POB314" s="156"/>
      <c r="POC314" s="156"/>
      <c r="POD314" s="156"/>
      <c r="POE314" s="156"/>
      <c r="POF314" s="156"/>
      <c r="POG314" s="156"/>
      <c r="POH314" s="156"/>
      <c r="POI314" s="156"/>
      <c r="POJ314" s="156"/>
      <c r="POK314" s="156"/>
      <c r="POL314" s="156"/>
      <c r="POM314" s="156"/>
      <c r="PON314" s="156"/>
      <c r="POO314" s="156"/>
      <c r="POP314" s="156"/>
      <c r="POQ314" s="156"/>
      <c r="POR314" s="156"/>
      <c r="POS314" s="156"/>
      <c r="POT314" s="156"/>
      <c r="POU314" s="156"/>
      <c r="POV314" s="156"/>
      <c r="POW314" s="156"/>
      <c r="POX314" s="156"/>
      <c r="POY314" s="156"/>
      <c r="POZ314" s="156"/>
      <c r="PPA314" s="156"/>
      <c r="PPB314" s="156"/>
      <c r="PPC314" s="156"/>
      <c r="PPD314" s="156"/>
      <c r="PPE314" s="156"/>
      <c r="PPF314" s="156"/>
      <c r="PPG314" s="156"/>
      <c r="PPH314" s="156"/>
      <c r="PPI314" s="156"/>
      <c r="PPJ314" s="156"/>
      <c r="PPK314" s="156"/>
      <c r="PPL314" s="156"/>
      <c r="PPM314" s="156"/>
      <c r="PPN314" s="156"/>
      <c r="PPO314" s="156"/>
      <c r="PPP314" s="156"/>
      <c r="PPQ314" s="156"/>
      <c r="PPR314" s="156"/>
      <c r="PPS314" s="156"/>
      <c r="PPT314" s="156"/>
      <c r="PPU314" s="156"/>
      <c r="PPV314" s="156"/>
      <c r="PPW314" s="156"/>
      <c r="PPX314" s="156"/>
      <c r="PPY314" s="156"/>
      <c r="PPZ314" s="156"/>
      <c r="PQA314" s="156"/>
      <c r="PQB314" s="156"/>
      <c r="PQC314" s="156"/>
      <c r="PQD314" s="156"/>
      <c r="PQE314" s="156"/>
      <c r="PQF314" s="156"/>
      <c r="PQG314" s="156"/>
      <c r="PQH314" s="156"/>
      <c r="PQI314" s="156"/>
      <c r="PQJ314" s="156"/>
      <c r="PQK314" s="156"/>
      <c r="PQL314" s="156"/>
      <c r="PQM314" s="156"/>
      <c r="PQN314" s="156"/>
      <c r="PQO314" s="156"/>
      <c r="PQP314" s="156"/>
      <c r="PQQ314" s="156"/>
      <c r="PQR314" s="156"/>
      <c r="PQS314" s="156"/>
      <c r="PQT314" s="156"/>
      <c r="PQU314" s="156"/>
      <c r="PQV314" s="156"/>
      <c r="PQW314" s="156"/>
      <c r="PQX314" s="156"/>
      <c r="PQY314" s="156"/>
      <c r="PQZ314" s="156"/>
      <c r="PRA314" s="156"/>
      <c r="PRB314" s="156"/>
      <c r="PRC314" s="156"/>
      <c r="PRD314" s="156"/>
      <c r="PRE314" s="156"/>
      <c r="PRF314" s="156"/>
      <c r="PRG314" s="156"/>
      <c r="PRH314" s="156"/>
      <c r="PRI314" s="156"/>
      <c r="PRJ314" s="156"/>
      <c r="PRK314" s="156"/>
      <c r="PRL314" s="156"/>
      <c r="PRM314" s="156"/>
      <c r="PRN314" s="156"/>
      <c r="PRO314" s="156"/>
      <c r="PRP314" s="156"/>
      <c r="PRQ314" s="156"/>
      <c r="PRR314" s="156"/>
      <c r="PRS314" s="156"/>
      <c r="PRT314" s="156"/>
      <c r="PRU314" s="156"/>
      <c r="PRV314" s="156"/>
      <c r="PRW314" s="156"/>
      <c r="PRX314" s="156"/>
      <c r="PRY314" s="156"/>
      <c r="PRZ314" s="156"/>
      <c r="PSA314" s="156"/>
      <c r="PSB314" s="156"/>
      <c r="PSC314" s="156"/>
      <c r="PSD314" s="156"/>
      <c r="PSE314" s="156"/>
      <c r="PSF314" s="156"/>
      <c r="PSG314" s="156"/>
      <c r="PSH314" s="156"/>
      <c r="PSI314" s="156"/>
      <c r="PSJ314" s="156"/>
      <c r="PSK314" s="156"/>
      <c r="PSL314" s="156"/>
      <c r="PSM314" s="156"/>
      <c r="PSN314" s="156"/>
      <c r="PSO314" s="156"/>
      <c r="PSP314" s="156"/>
      <c r="PSQ314" s="156"/>
      <c r="PSR314" s="156"/>
      <c r="PSS314" s="156"/>
      <c r="PST314" s="156"/>
      <c r="PSU314" s="156"/>
      <c r="PSV314" s="156"/>
      <c r="PSW314" s="156"/>
      <c r="PSX314" s="156"/>
      <c r="PSY314" s="156"/>
      <c r="PSZ314" s="156"/>
      <c r="PTA314" s="156"/>
      <c r="PTB314" s="156"/>
      <c r="PTC314" s="156"/>
      <c r="PTD314" s="156"/>
      <c r="PTE314" s="156"/>
      <c r="PTF314" s="156"/>
      <c r="PTG314" s="156"/>
      <c r="PTH314" s="156"/>
      <c r="PTI314" s="156"/>
      <c r="PTJ314" s="156"/>
      <c r="PTK314" s="156"/>
      <c r="PTL314" s="156"/>
      <c r="PTM314" s="156"/>
      <c r="PTN314" s="156"/>
      <c r="PTO314" s="156"/>
      <c r="PTP314" s="156"/>
      <c r="PTQ314" s="156"/>
      <c r="PTR314" s="156"/>
      <c r="PTS314" s="156"/>
      <c r="PTT314" s="156"/>
      <c r="PTU314" s="156"/>
      <c r="PTV314" s="156"/>
      <c r="PTW314" s="156"/>
      <c r="PTX314" s="156"/>
      <c r="PTY314" s="156"/>
      <c r="PTZ314" s="156"/>
      <c r="PUA314" s="156"/>
      <c r="PUB314" s="156"/>
      <c r="PUC314" s="156"/>
      <c r="PUD314" s="156"/>
      <c r="PUE314" s="156"/>
      <c r="PUF314" s="156"/>
      <c r="PUG314" s="156"/>
      <c r="PUH314" s="156"/>
      <c r="PUI314" s="156"/>
      <c r="PUJ314" s="156"/>
      <c r="PUK314" s="156"/>
      <c r="PUL314" s="156"/>
      <c r="PUM314" s="156"/>
      <c r="PUN314" s="156"/>
      <c r="PUO314" s="156"/>
      <c r="PUP314" s="156"/>
      <c r="PUQ314" s="156"/>
      <c r="PUR314" s="156"/>
      <c r="PUS314" s="156"/>
      <c r="PUT314" s="156"/>
      <c r="PUU314" s="156"/>
      <c r="PUV314" s="156"/>
      <c r="PUW314" s="156"/>
      <c r="PUX314" s="156"/>
      <c r="PUY314" s="156"/>
      <c r="PUZ314" s="156"/>
      <c r="PVA314" s="156"/>
      <c r="PVB314" s="156"/>
      <c r="PVC314" s="156"/>
      <c r="PVD314" s="156"/>
      <c r="PVE314" s="156"/>
      <c r="PVF314" s="156"/>
      <c r="PVG314" s="156"/>
      <c r="PVH314" s="156"/>
      <c r="PVI314" s="156"/>
      <c r="PVJ314" s="156"/>
      <c r="PVK314" s="156"/>
      <c r="PVL314" s="156"/>
      <c r="PVM314" s="156"/>
      <c r="PVN314" s="156"/>
      <c r="PVO314" s="156"/>
      <c r="PVP314" s="156"/>
      <c r="PVQ314" s="156"/>
      <c r="PVR314" s="156"/>
      <c r="PVS314" s="156"/>
      <c r="PVT314" s="156"/>
      <c r="PVU314" s="156"/>
      <c r="PVV314" s="156"/>
      <c r="PVW314" s="156"/>
      <c r="PVX314" s="156"/>
      <c r="PVY314" s="156"/>
      <c r="PVZ314" s="156"/>
      <c r="PWA314" s="156"/>
      <c r="PWB314" s="156"/>
      <c r="PWC314" s="156"/>
      <c r="PWD314" s="156"/>
      <c r="PWE314" s="156"/>
      <c r="PWF314" s="156"/>
      <c r="PWG314" s="156"/>
      <c r="PWH314" s="156"/>
      <c r="PWI314" s="156"/>
      <c r="PWJ314" s="156"/>
      <c r="PWK314" s="156"/>
      <c r="PWL314" s="156"/>
      <c r="PWM314" s="156"/>
      <c r="PWN314" s="156"/>
      <c r="PWO314" s="156"/>
      <c r="PWP314" s="156"/>
      <c r="PWQ314" s="156"/>
      <c r="PWR314" s="156"/>
      <c r="PWS314" s="156"/>
      <c r="PWT314" s="156"/>
      <c r="PWU314" s="156"/>
      <c r="PWV314" s="156"/>
      <c r="PWW314" s="156"/>
      <c r="PWX314" s="156"/>
      <c r="PWY314" s="156"/>
      <c r="PWZ314" s="156"/>
      <c r="PXA314" s="156"/>
      <c r="PXB314" s="156"/>
      <c r="PXC314" s="156"/>
      <c r="PXD314" s="156"/>
      <c r="PXE314" s="156"/>
      <c r="PXF314" s="156"/>
      <c r="PXG314" s="156"/>
      <c r="PXH314" s="156"/>
      <c r="PXI314" s="156"/>
      <c r="PXJ314" s="156"/>
      <c r="PXK314" s="156"/>
      <c r="PXL314" s="156"/>
      <c r="PXM314" s="156"/>
      <c r="PXN314" s="156"/>
      <c r="PXO314" s="156"/>
      <c r="PXP314" s="156"/>
      <c r="PXQ314" s="156"/>
      <c r="PXR314" s="156"/>
      <c r="PXS314" s="156"/>
      <c r="PXT314" s="156"/>
      <c r="PXU314" s="156"/>
      <c r="PXV314" s="156"/>
      <c r="PXW314" s="156"/>
      <c r="PXX314" s="156"/>
      <c r="PXY314" s="156"/>
      <c r="PXZ314" s="156"/>
      <c r="PYA314" s="156"/>
      <c r="PYB314" s="156"/>
      <c r="PYC314" s="156"/>
      <c r="PYD314" s="156"/>
      <c r="PYE314" s="156"/>
      <c r="PYF314" s="156"/>
      <c r="PYG314" s="156"/>
      <c r="PYH314" s="156"/>
      <c r="PYI314" s="156"/>
      <c r="PYJ314" s="156"/>
      <c r="PYK314" s="156"/>
      <c r="PYL314" s="156"/>
      <c r="PYM314" s="156"/>
      <c r="PYN314" s="156"/>
      <c r="PYO314" s="156"/>
      <c r="PYP314" s="156"/>
      <c r="PYQ314" s="156"/>
      <c r="PYR314" s="156"/>
      <c r="PYS314" s="156"/>
      <c r="PYT314" s="156"/>
      <c r="PYU314" s="156"/>
      <c r="PYV314" s="156"/>
      <c r="PYW314" s="156"/>
      <c r="PYX314" s="156"/>
      <c r="PYY314" s="156"/>
      <c r="PYZ314" s="156"/>
      <c r="PZA314" s="156"/>
      <c r="PZB314" s="156"/>
      <c r="PZC314" s="156"/>
      <c r="PZD314" s="156"/>
      <c r="PZE314" s="156"/>
      <c r="PZF314" s="156"/>
      <c r="PZG314" s="156"/>
      <c r="PZH314" s="156"/>
      <c r="PZI314" s="156"/>
      <c r="PZJ314" s="156"/>
      <c r="PZK314" s="156"/>
      <c r="PZL314" s="156"/>
      <c r="PZM314" s="156"/>
      <c r="PZN314" s="156"/>
      <c r="PZO314" s="156"/>
      <c r="PZP314" s="156"/>
      <c r="PZQ314" s="156"/>
      <c r="PZR314" s="156"/>
      <c r="PZS314" s="156"/>
      <c r="PZT314" s="156"/>
      <c r="PZU314" s="156"/>
      <c r="PZV314" s="156"/>
      <c r="PZW314" s="156"/>
      <c r="PZX314" s="156"/>
      <c r="PZY314" s="156"/>
      <c r="PZZ314" s="156"/>
      <c r="QAA314" s="156"/>
      <c r="QAB314" s="156"/>
      <c r="QAC314" s="156"/>
      <c r="QAD314" s="156"/>
      <c r="QAE314" s="156"/>
      <c r="QAF314" s="156"/>
      <c r="QAG314" s="156"/>
      <c r="QAH314" s="156"/>
      <c r="QAI314" s="156"/>
      <c r="QAJ314" s="156"/>
      <c r="QAK314" s="156"/>
      <c r="QAL314" s="156"/>
      <c r="QAM314" s="156"/>
      <c r="QAN314" s="156"/>
      <c r="QAO314" s="156"/>
      <c r="QAP314" s="156"/>
      <c r="QAQ314" s="156"/>
      <c r="QAR314" s="156"/>
      <c r="QAS314" s="156"/>
      <c r="QAT314" s="156"/>
      <c r="QAU314" s="156"/>
      <c r="QAV314" s="156"/>
      <c r="QAW314" s="156"/>
      <c r="QAX314" s="156"/>
      <c r="QAY314" s="156"/>
      <c r="QAZ314" s="156"/>
      <c r="QBA314" s="156"/>
      <c r="QBB314" s="156"/>
      <c r="QBC314" s="156"/>
      <c r="QBD314" s="156"/>
      <c r="QBE314" s="156"/>
      <c r="QBF314" s="156"/>
      <c r="QBG314" s="156"/>
      <c r="QBH314" s="156"/>
      <c r="QBI314" s="156"/>
      <c r="QBJ314" s="156"/>
      <c r="QBK314" s="156"/>
      <c r="QBL314" s="156"/>
      <c r="QBM314" s="156"/>
      <c r="QBN314" s="156"/>
      <c r="QBO314" s="156"/>
      <c r="QBP314" s="156"/>
      <c r="QBQ314" s="156"/>
      <c r="QBR314" s="156"/>
      <c r="QBS314" s="156"/>
      <c r="QBT314" s="156"/>
      <c r="QBU314" s="156"/>
      <c r="QBV314" s="156"/>
      <c r="QBW314" s="156"/>
      <c r="QBX314" s="156"/>
      <c r="QBY314" s="156"/>
      <c r="QBZ314" s="156"/>
      <c r="QCA314" s="156"/>
      <c r="QCB314" s="156"/>
      <c r="QCC314" s="156"/>
      <c r="QCD314" s="156"/>
      <c r="QCE314" s="156"/>
      <c r="QCF314" s="156"/>
      <c r="QCG314" s="156"/>
      <c r="QCH314" s="156"/>
      <c r="QCI314" s="156"/>
      <c r="QCJ314" s="156"/>
      <c r="QCK314" s="156"/>
      <c r="QCL314" s="156"/>
      <c r="QCM314" s="156"/>
      <c r="QCN314" s="156"/>
      <c r="QCO314" s="156"/>
      <c r="QCP314" s="156"/>
      <c r="QCQ314" s="156"/>
      <c r="QCR314" s="156"/>
      <c r="QCS314" s="156"/>
      <c r="QCT314" s="156"/>
      <c r="QCU314" s="156"/>
      <c r="QCV314" s="156"/>
      <c r="QCW314" s="156"/>
      <c r="QCX314" s="156"/>
      <c r="QCY314" s="156"/>
      <c r="QCZ314" s="156"/>
      <c r="QDA314" s="156"/>
      <c r="QDB314" s="156"/>
      <c r="QDC314" s="156"/>
      <c r="QDD314" s="156"/>
      <c r="QDE314" s="156"/>
      <c r="QDF314" s="156"/>
      <c r="QDG314" s="156"/>
      <c r="QDH314" s="156"/>
      <c r="QDI314" s="156"/>
      <c r="QDJ314" s="156"/>
      <c r="QDK314" s="156"/>
      <c r="QDL314" s="156"/>
      <c r="QDM314" s="156"/>
      <c r="QDN314" s="156"/>
      <c r="QDO314" s="156"/>
      <c r="QDP314" s="156"/>
      <c r="QDQ314" s="156"/>
      <c r="QDR314" s="156"/>
      <c r="QDS314" s="156"/>
      <c r="QDT314" s="156"/>
      <c r="QDU314" s="156"/>
      <c r="QDV314" s="156"/>
      <c r="QDW314" s="156"/>
      <c r="QDX314" s="156"/>
      <c r="QDY314" s="156"/>
      <c r="QDZ314" s="156"/>
      <c r="QEA314" s="156"/>
      <c r="QEB314" s="156"/>
      <c r="QEC314" s="156"/>
      <c r="QED314" s="156"/>
      <c r="QEE314" s="156"/>
      <c r="QEF314" s="156"/>
      <c r="QEG314" s="156"/>
      <c r="QEH314" s="156"/>
      <c r="QEI314" s="156"/>
      <c r="QEJ314" s="156"/>
      <c r="QEK314" s="156"/>
      <c r="QEL314" s="156"/>
      <c r="QEM314" s="156"/>
      <c r="QEN314" s="156"/>
      <c r="QEO314" s="156"/>
      <c r="QEP314" s="156"/>
      <c r="QEQ314" s="156"/>
      <c r="QER314" s="156"/>
      <c r="QES314" s="156"/>
      <c r="QET314" s="156"/>
      <c r="QEU314" s="156"/>
      <c r="QEV314" s="156"/>
      <c r="QEW314" s="156"/>
      <c r="QEX314" s="156"/>
      <c r="QEY314" s="156"/>
      <c r="QEZ314" s="156"/>
      <c r="QFA314" s="156"/>
      <c r="QFB314" s="156"/>
      <c r="QFC314" s="156"/>
      <c r="QFD314" s="156"/>
      <c r="QFE314" s="156"/>
      <c r="QFF314" s="156"/>
      <c r="QFG314" s="156"/>
      <c r="QFH314" s="156"/>
      <c r="QFI314" s="156"/>
      <c r="QFJ314" s="156"/>
      <c r="QFK314" s="156"/>
      <c r="QFL314" s="156"/>
      <c r="QFM314" s="156"/>
      <c r="QFN314" s="156"/>
      <c r="QFO314" s="156"/>
      <c r="QFP314" s="156"/>
      <c r="QFQ314" s="156"/>
      <c r="QFR314" s="156"/>
      <c r="QFS314" s="156"/>
      <c r="QFT314" s="156"/>
      <c r="QFU314" s="156"/>
      <c r="QFV314" s="156"/>
      <c r="QFW314" s="156"/>
      <c r="QFX314" s="156"/>
      <c r="QFY314" s="156"/>
      <c r="QFZ314" s="156"/>
      <c r="QGA314" s="156"/>
      <c r="QGB314" s="156"/>
      <c r="QGC314" s="156"/>
      <c r="QGD314" s="156"/>
      <c r="QGE314" s="156"/>
      <c r="QGF314" s="156"/>
      <c r="QGG314" s="156"/>
      <c r="QGH314" s="156"/>
      <c r="QGI314" s="156"/>
      <c r="QGJ314" s="156"/>
      <c r="QGK314" s="156"/>
      <c r="QGL314" s="156"/>
      <c r="QGM314" s="156"/>
      <c r="QGN314" s="156"/>
      <c r="QGO314" s="156"/>
      <c r="QGP314" s="156"/>
      <c r="QGQ314" s="156"/>
      <c r="QGR314" s="156"/>
      <c r="QGS314" s="156"/>
      <c r="QGT314" s="156"/>
      <c r="QGU314" s="156"/>
      <c r="QGV314" s="156"/>
      <c r="QGW314" s="156"/>
      <c r="QGX314" s="156"/>
      <c r="QGY314" s="156"/>
      <c r="QGZ314" s="156"/>
      <c r="QHA314" s="156"/>
      <c r="QHB314" s="156"/>
      <c r="QHC314" s="156"/>
      <c r="QHD314" s="156"/>
      <c r="QHE314" s="156"/>
      <c r="QHF314" s="156"/>
      <c r="QHG314" s="156"/>
      <c r="QHH314" s="156"/>
      <c r="QHI314" s="156"/>
      <c r="QHJ314" s="156"/>
      <c r="QHK314" s="156"/>
      <c r="QHL314" s="156"/>
      <c r="QHM314" s="156"/>
      <c r="QHN314" s="156"/>
      <c r="QHO314" s="156"/>
      <c r="QHP314" s="156"/>
      <c r="QHQ314" s="156"/>
      <c r="QHR314" s="156"/>
      <c r="QHS314" s="156"/>
      <c r="QHT314" s="156"/>
      <c r="QHU314" s="156"/>
      <c r="QHV314" s="156"/>
      <c r="QHW314" s="156"/>
      <c r="QHX314" s="156"/>
      <c r="QHY314" s="156"/>
      <c r="QHZ314" s="156"/>
      <c r="QIA314" s="156"/>
      <c r="QIB314" s="156"/>
      <c r="QIC314" s="156"/>
      <c r="QID314" s="156"/>
      <c r="QIE314" s="156"/>
      <c r="QIF314" s="156"/>
      <c r="QIG314" s="156"/>
      <c r="QIH314" s="156"/>
      <c r="QII314" s="156"/>
      <c r="QIJ314" s="156"/>
      <c r="QIK314" s="156"/>
      <c r="QIL314" s="156"/>
      <c r="QIM314" s="156"/>
      <c r="QIN314" s="156"/>
      <c r="QIO314" s="156"/>
      <c r="QIP314" s="156"/>
      <c r="QIQ314" s="156"/>
      <c r="QIR314" s="156"/>
      <c r="QIS314" s="156"/>
      <c r="QIT314" s="156"/>
      <c r="QIU314" s="156"/>
      <c r="QIV314" s="156"/>
      <c r="QIW314" s="156"/>
      <c r="QIX314" s="156"/>
      <c r="QIY314" s="156"/>
      <c r="QIZ314" s="156"/>
      <c r="QJA314" s="156"/>
      <c r="QJB314" s="156"/>
      <c r="QJC314" s="156"/>
      <c r="QJD314" s="156"/>
      <c r="QJE314" s="156"/>
      <c r="QJF314" s="156"/>
      <c r="QJG314" s="156"/>
      <c r="QJH314" s="156"/>
      <c r="QJI314" s="156"/>
      <c r="QJJ314" s="156"/>
      <c r="QJK314" s="156"/>
      <c r="QJL314" s="156"/>
      <c r="QJM314" s="156"/>
      <c r="QJN314" s="156"/>
      <c r="QJO314" s="156"/>
      <c r="QJP314" s="156"/>
      <c r="QJQ314" s="156"/>
      <c r="QJR314" s="156"/>
      <c r="QJS314" s="156"/>
      <c r="QJT314" s="156"/>
      <c r="QJU314" s="156"/>
      <c r="QJV314" s="156"/>
      <c r="QJW314" s="156"/>
      <c r="QJX314" s="156"/>
      <c r="QJY314" s="156"/>
      <c r="QJZ314" s="156"/>
      <c r="QKA314" s="156"/>
      <c r="QKB314" s="156"/>
      <c r="QKC314" s="156"/>
      <c r="QKD314" s="156"/>
      <c r="QKE314" s="156"/>
      <c r="QKF314" s="156"/>
      <c r="QKG314" s="156"/>
      <c r="QKH314" s="156"/>
      <c r="QKI314" s="156"/>
      <c r="QKJ314" s="156"/>
      <c r="QKK314" s="156"/>
      <c r="QKL314" s="156"/>
      <c r="QKM314" s="156"/>
      <c r="QKN314" s="156"/>
      <c r="QKO314" s="156"/>
      <c r="QKP314" s="156"/>
      <c r="QKQ314" s="156"/>
      <c r="QKR314" s="156"/>
      <c r="QKS314" s="156"/>
      <c r="QKT314" s="156"/>
      <c r="QKU314" s="156"/>
      <c r="QKV314" s="156"/>
      <c r="QKW314" s="156"/>
      <c r="QKX314" s="156"/>
      <c r="QKY314" s="156"/>
      <c r="QKZ314" s="156"/>
      <c r="QLA314" s="156"/>
      <c r="QLB314" s="156"/>
      <c r="QLC314" s="156"/>
      <c r="QLD314" s="156"/>
      <c r="QLE314" s="156"/>
      <c r="QLF314" s="156"/>
      <c r="QLG314" s="156"/>
      <c r="QLH314" s="156"/>
      <c r="QLI314" s="156"/>
      <c r="QLJ314" s="156"/>
      <c r="QLK314" s="156"/>
      <c r="QLL314" s="156"/>
      <c r="QLM314" s="156"/>
      <c r="QLN314" s="156"/>
      <c r="QLO314" s="156"/>
      <c r="QLP314" s="156"/>
      <c r="QLQ314" s="156"/>
      <c r="QLR314" s="156"/>
      <c r="QLS314" s="156"/>
      <c r="QLT314" s="156"/>
      <c r="QLU314" s="156"/>
      <c r="QLV314" s="156"/>
      <c r="QLW314" s="156"/>
      <c r="QLX314" s="156"/>
      <c r="QLY314" s="156"/>
      <c r="QLZ314" s="156"/>
      <c r="QMA314" s="156"/>
      <c r="QMB314" s="156"/>
      <c r="QMC314" s="156"/>
      <c r="QMD314" s="156"/>
      <c r="QME314" s="156"/>
      <c r="QMF314" s="156"/>
      <c r="QMG314" s="156"/>
      <c r="QMH314" s="156"/>
      <c r="QMI314" s="156"/>
      <c r="QMJ314" s="156"/>
      <c r="QMK314" s="156"/>
      <c r="QML314" s="156"/>
      <c r="QMM314" s="156"/>
      <c r="QMN314" s="156"/>
      <c r="QMO314" s="156"/>
      <c r="QMP314" s="156"/>
      <c r="QMQ314" s="156"/>
      <c r="QMR314" s="156"/>
      <c r="QMS314" s="156"/>
      <c r="QMT314" s="156"/>
      <c r="QMU314" s="156"/>
      <c r="QMV314" s="156"/>
      <c r="QMW314" s="156"/>
      <c r="QMX314" s="156"/>
      <c r="QMY314" s="156"/>
      <c r="QMZ314" s="156"/>
      <c r="QNA314" s="156"/>
      <c r="QNB314" s="156"/>
      <c r="QNC314" s="156"/>
      <c r="QND314" s="156"/>
      <c r="QNE314" s="156"/>
      <c r="QNF314" s="156"/>
      <c r="QNG314" s="156"/>
      <c r="QNH314" s="156"/>
      <c r="QNI314" s="156"/>
      <c r="QNJ314" s="156"/>
      <c r="QNK314" s="156"/>
      <c r="QNL314" s="156"/>
      <c r="QNM314" s="156"/>
      <c r="QNN314" s="156"/>
      <c r="QNO314" s="156"/>
      <c r="QNP314" s="156"/>
      <c r="QNQ314" s="156"/>
      <c r="QNR314" s="156"/>
      <c r="QNS314" s="156"/>
      <c r="QNT314" s="156"/>
      <c r="QNU314" s="156"/>
      <c r="QNV314" s="156"/>
      <c r="QNW314" s="156"/>
      <c r="QNX314" s="156"/>
      <c r="QNY314" s="156"/>
      <c r="QNZ314" s="156"/>
      <c r="QOA314" s="156"/>
      <c r="QOB314" s="156"/>
      <c r="QOC314" s="156"/>
      <c r="QOD314" s="156"/>
      <c r="QOE314" s="156"/>
      <c r="QOF314" s="156"/>
      <c r="QOG314" s="156"/>
      <c r="QOH314" s="156"/>
      <c r="QOI314" s="156"/>
      <c r="QOJ314" s="156"/>
      <c r="QOK314" s="156"/>
      <c r="QOL314" s="156"/>
      <c r="QOM314" s="156"/>
      <c r="QON314" s="156"/>
      <c r="QOO314" s="156"/>
      <c r="QOP314" s="156"/>
      <c r="QOQ314" s="156"/>
      <c r="QOR314" s="156"/>
      <c r="QOS314" s="156"/>
      <c r="QOT314" s="156"/>
      <c r="QOU314" s="156"/>
      <c r="QOV314" s="156"/>
      <c r="QOW314" s="156"/>
      <c r="QOX314" s="156"/>
      <c r="QOY314" s="156"/>
      <c r="QOZ314" s="156"/>
      <c r="QPA314" s="156"/>
      <c r="QPB314" s="156"/>
      <c r="QPC314" s="156"/>
      <c r="QPD314" s="156"/>
      <c r="QPE314" s="156"/>
      <c r="QPF314" s="156"/>
      <c r="QPG314" s="156"/>
      <c r="QPH314" s="156"/>
      <c r="QPI314" s="156"/>
      <c r="QPJ314" s="156"/>
      <c r="QPK314" s="156"/>
      <c r="QPL314" s="156"/>
      <c r="QPM314" s="156"/>
      <c r="QPN314" s="156"/>
      <c r="QPO314" s="156"/>
      <c r="QPP314" s="156"/>
      <c r="QPQ314" s="156"/>
      <c r="QPR314" s="156"/>
      <c r="QPS314" s="156"/>
      <c r="QPT314" s="156"/>
      <c r="QPU314" s="156"/>
      <c r="QPV314" s="156"/>
      <c r="QPW314" s="156"/>
      <c r="QPX314" s="156"/>
      <c r="QPY314" s="156"/>
      <c r="QPZ314" s="156"/>
      <c r="QQA314" s="156"/>
      <c r="QQB314" s="156"/>
      <c r="QQC314" s="156"/>
      <c r="QQD314" s="156"/>
      <c r="QQE314" s="156"/>
      <c r="QQF314" s="156"/>
      <c r="QQG314" s="156"/>
      <c r="QQH314" s="156"/>
      <c r="QQI314" s="156"/>
      <c r="QQJ314" s="156"/>
      <c r="QQK314" s="156"/>
      <c r="QQL314" s="156"/>
      <c r="QQM314" s="156"/>
      <c r="QQN314" s="156"/>
      <c r="QQO314" s="156"/>
      <c r="QQP314" s="156"/>
      <c r="QQQ314" s="156"/>
      <c r="QQR314" s="156"/>
      <c r="QQS314" s="156"/>
      <c r="QQT314" s="156"/>
      <c r="QQU314" s="156"/>
      <c r="QQV314" s="156"/>
      <c r="QQW314" s="156"/>
      <c r="QQX314" s="156"/>
      <c r="QQY314" s="156"/>
      <c r="QQZ314" s="156"/>
      <c r="QRA314" s="156"/>
      <c r="QRB314" s="156"/>
      <c r="QRC314" s="156"/>
      <c r="QRD314" s="156"/>
      <c r="QRE314" s="156"/>
      <c r="QRF314" s="156"/>
      <c r="QRG314" s="156"/>
      <c r="QRH314" s="156"/>
      <c r="QRI314" s="156"/>
      <c r="QRJ314" s="156"/>
      <c r="QRK314" s="156"/>
      <c r="QRL314" s="156"/>
      <c r="QRM314" s="156"/>
      <c r="QRN314" s="156"/>
      <c r="QRO314" s="156"/>
      <c r="QRP314" s="156"/>
      <c r="QRQ314" s="156"/>
      <c r="QRR314" s="156"/>
      <c r="QRS314" s="156"/>
      <c r="QRT314" s="156"/>
      <c r="QRU314" s="156"/>
      <c r="QRV314" s="156"/>
      <c r="QRW314" s="156"/>
      <c r="QRX314" s="156"/>
      <c r="QRY314" s="156"/>
      <c r="QRZ314" s="156"/>
      <c r="QSA314" s="156"/>
      <c r="QSB314" s="156"/>
      <c r="QSC314" s="156"/>
      <c r="QSD314" s="156"/>
      <c r="QSE314" s="156"/>
      <c r="QSF314" s="156"/>
      <c r="QSG314" s="156"/>
      <c r="QSH314" s="156"/>
      <c r="QSI314" s="156"/>
      <c r="QSJ314" s="156"/>
      <c r="QSK314" s="156"/>
      <c r="QSL314" s="156"/>
      <c r="QSM314" s="156"/>
      <c r="QSN314" s="156"/>
      <c r="QSO314" s="156"/>
      <c r="QSP314" s="156"/>
      <c r="QSQ314" s="156"/>
      <c r="QSR314" s="156"/>
      <c r="QSS314" s="156"/>
      <c r="QST314" s="156"/>
      <c r="QSU314" s="156"/>
      <c r="QSV314" s="156"/>
      <c r="QSW314" s="156"/>
      <c r="QSX314" s="156"/>
      <c r="QSY314" s="156"/>
      <c r="QSZ314" s="156"/>
      <c r="QTA314" s="156"/>
      <c r="QTB314" s="156"/>
      <c r="QTC314" s="156"/>
      <c r="QTD314" s="156"/>
      <c r="QTE314" s="156"/>
      <c r="QTF314" s="156"/>
      <c r="QTG314" s="156"/>
      <c r="QTH314" s="156"/>
      <c r="QTI314" s="156"/>
      <c r="QTJ314" s="156"/>
      <c r="QTK314" s="156"/>
      <c r="QTL314" s="156"/>
      <c r="QTM314" s="156"/>
      <c r="QTN314" s="156"/>
      <c r="QTO314" s="156"/>
      <c r="QTP314" s="156"/>
      <c r="QTQ314" s="156"/>
      <c r="QTR314" s="156"/>
      <c r="QTS314" s="156"/>
      <c r="QTT314" s="156"/>
      <c r="QTU314" s="156"/>
      <c r="QTV314" s="156"/>
      <c r="QTW314" s="156"/>
      <c r="QTX314" s="156"/>
      <c r="QTY314" s="156"/>
      <c r="QTZ314" s="156"/>
      <c r="QUA314" s="156"/>
      <c r="QUB314" s="156"/>
      <c r="QUC314" s="156"/>
      <c r="QUD314" s="156"/>
      <c r="QUE314" s="156"/>
      <c r="QUF314" s="156"/>
      <c r="QUG314" s="156"/>
      <c r="QUH314" s="156"/>
      <c r="QUI314" s="156"/>
      <c r="QUJ314" s="156"/>
      <c r="QUK314" s="156"/>
      <c r="QUL314" s="156"/>
      <c r="QUM314" s="156"/>
      <c r="QUN314" s="156"/>
      <c r="QUO314" s="156"/>
      <c r="QUP314" s="156"/>
      <c r="QUQ314" s="156"/>
      <c r="QUR314" s="156"/>
      <c r="QUS314" s="156"/>
      <c r="QUT314" s="156"/>
      <c r="QUU314" s="156"/>
      <c r="QUV314" s="156"/>
      <c r="QUW314" s="156"/>
      <c r="QUX314" s="156"/>
      <c r="QUY314" s="156"/>
      <c r="QUZ314" s="156"/>
      <c r="QVA314" s="156"/>
      <c r="QVB314" s="156"/>
      <c r="QVC314" s="156"/>
      <c r="QVD314" s="156"/>
      <c r="QVE314" s="156"/>
      <c r="QVF314" s="156"/>
      <c r="QVG314" s="156"/>
      <c r="QVH314" s="156"/>
      <c r="QVI314" s="156"/>
      <c r="QVJ314" s="156"/>
      <c r="QVK314" s="156"/>
      <c r="QVL314" s="156"/>
      <c r="QVM314" s="156"/>
      <c r="QVN314" s="156"/>
      <c r="QVO314" s="156"/>
      <c r="QVP314" s="156"/>
      <c r="QVQ314" s="156"/>
      <c r="QVR314" s="156"/>
      <c r="QVS314" s="156"/>
      <c r="QVT314" s="156"/>
      <c r="QVU314" s="156"/>
      <c r="QVV314" s="156"/>
      <c r="QVW314" s="156"/>
      <c r="QVX314" s="156"/>
      <c r="QVY314" s="156"/>
      <c r="QVZ314" s="156"/>
      <c r="QWA314" s="156"/>
      <c r="QWB314" s="156"/>
      <c r="QWC314" s="156"/>
      <c r="QWD314" s="156"/>
      <c r="QWE314" s="156"/>
      <c r="QWF314" s="156"/>
      <c r="QWG314" s="156"/>
      <c r="QWH314" s="156"/>
      <c r="QWI314" s="156"/>
      <c r="QWJ314" s="156"/>
      <c r="QWK314" s="156"/>
      <c r="QWL314" s="156"/>
      <c r="QWM314" s="156"/>
      <c r="QWN314" s="156"/>
      <c r="QWO314" s="156"/>
      <c r="QWP314" s="156"/>
      <c r="QWQ314" s="156"/>
      <c r="QWR314" s="156"/>
      <c r="QWS314" s="156"/>
      <c r="QWT314" s="156"/>
      <c r="QWU314" s="156"/>
      <c r="QWV314" s="156"/>
      <c r="QWW314" s="156"/>
      <c r="QWX314" s="156"/>
      <c r="QWY314" s="156"/>
      <c r="QWZ314" s="156"/>
      <c r="QXA314" s="156"/>
      <c r="QXB314" s="156"/>
      <c r="QXC314" s="156"/>
      <c r="QXD314" s="156"/>
      <c r="QXE314" s="156"/>
      <c r="QXF314" s="156"/>
      <c r="QXG314" s="156"/>
      <c r="QXH314" s="156"/>
      <c r="QXI314" s="156"/>
      <c r="QXJ314" s="156"/>
      <c r="QXK314" s="156"/>
      <c r="QXL314" s="156"/>
      <c r="QXM314" s="156"/>
      <c r="QXN314" s="156"/>
      <c r="QXO314" s="156"/>
      <c r="QXP314" s="156"/>
      <c r="QXQ314" s="156"/>
      <c r="QXR314" s="156"/>
      <c r="QXS314" s="156"/>
      <c r="QXT314" s="156"/>
      <c r="QXU314" s="156"/>
      <c r="QXV314" s="156"/>
      <c r="QXW314" s="156"/>
      <c r="QXX314" s="156"/>
      <c r="QXY314" s="156"/>
      <c r="QXZ314" s="156"/>
      <c r="QYA314" s="156"/>
      <c r="QYB314" s="156"/>
      <c r="QYC314" s="156"/>
      <c r="QYD314" s="156"/>
      <c r="QYE314" s="156"/>
      <c r="QYF314" s="156"/>
      <c r="QYG314" s="156"/>
      <c r="QYH314" s="156"/>
      <c r="QYI314" s="156"/>
      <c r="QYJ314" s="156"/>
      <c r="QYK314" s="156"/>
      <c r="QYL314" s="156"/>
      <c r="QYM314" s="156"/>
      <c r="QYN314" s="156"/>
      <c r="QYO314" s="156"/>
      <c r="QYP314" s="156"/>
      <c r="QYQ314" s="156"/>
      <c r="QYR314" s="156"/>
      <c r="QYS314" s="156"/>
      <c r="QYT314" s="156"/>
      <c r="QYU314" s="156"/>
      <c r="QYV314" s="156"/>
      <c r="QYW314" s="156"/>
      <c r="QYX314" s="156"/>
      <c r="QYY314" s="156"/>
      <c r="QYZ314" s="156"/>
      <c r="QZA314" s="156"/>
      <c r="QZB314" s="156"/>
      <c r="QZC314" s="156"/>
      <c r="QZD314" s="156"/>
      <c r="QZE314" s="156"/>
      <c r="QZF314" s="156"/>
      <c r="QZG314" s="156"/>
      <c r="QZH314" s="156"/>
      <c r="QZI314" s="156"/>
      <c r="QZJ314" s="156"/>
      <c r="QZK314" s="156"/>
      <c r="QZL314" s="156"/>
      <c r="QZM314" s="156"/>
      <c r="QZN314" s="156"/>
      <c r="QZO314" s="156"/>
      <c r="QZP314" s="156"/>
      <c r="QZQ314" s="156"/>
      <c r="QZR314" s="156"/>
      <c r="QZS314" s="156"/>
      <c r="QZT314" s="156"/>
      <c r="QZU314" s="156"/>
      <c r="QZV314" s="156"/>
      <c r="QZW314" s="156"/>
      <c r="QZX314" s="156"/>
      <c r="QZY314" s="156"/>
      <c r="QZZ314" s="156"/>
      <c r="RAA314" s="156"/>
      <c r="RAB314" s="156"/>
      <c r="RAC314" s="156"/>
      <c r="RAD314" s="156"/>
      <c r="RAE314" s="156"/>
      <c r="RAF314" s="156"/>
      <c r="RAG314" s="156"/>
      <c r="RAH314" s="156"/>
      <c r="RAI314" s="156"/>
      <c r="RAJ314" s="156"/>
      <c r="RAK314" s="156"/>
      <c r="RAL314" s="156"/>
      <c r="RAM314" s="156"/>
      <c r="RAN314" s="156"/>
      <c r="RAO314" s="156"/>
      <c r="RAP314" s="156"/>
      <c r="RAQ314" s="156"/>
      <c r="RAR314" s="156"/>
      <c r="RAS314" s="156"/>
      <c r="RAT314" s="156"/>
      <c r="RAU314" s="156"/>
      <c r="RAV314" s="156"/>
      <c r="RAW314" s="156"/>
      <c r="RAX314" s="156"/>
      <c r="RAY314" s="156"/>
      <c r="RAZ314" s="156"/>
      <c r="RBA314" s="156"/>
      <c r="RBB314" s="156"/>
      <c r="RBC314" s="156"/>
      <c r="RBD314" s="156"/>
      <c r="RBE314" s="156"/>
      <c r="RBF314" s="156"/>
      <c r="RBG314" s="156"/>
      <c r="RBH314" s="156"/>
      <c r="RBI314" s="156"/>
      <c r="RBJ314" s="156"/>
      <c r="RBK314" s="156"/>
      <c r="RBL314" s="156"/>
      <c r="RBM314" s="156"/>
      <c r="RBN314" s="156"/>
      <c r="RBO314" s="156"/>
      <c r="RBP314" s="156"/>
      <c r="RBQ314" s="156"/>
      <c r="RBR314" s="156"/>
      <c r="RBS314" s="156"/>
      <c r="RBT314" s="156"/>
      <c r="RBU314" s="156"/>
      <c r="RBV314" s="156"/>
      <c r="RBW314" s="156"/>
      <c r="RBX314" s="156"/>
      <c r="RBY314" s="156"/>
      <c r="RBZ314" s="156"/>
      <c r="RCA314" s="156"/>
      <c r="RCB314" s="156"/>
      <c r="RCC314" s="156"/>
      <c r="RCD314" s="156"/>
      <c r="RCE314" s="156"/>
      <c r="RCF314" s="156"/>
      <c r="RCG314" s="156"/>
      <c r="RCH314" s="156"/>
      <c r="RCI314" s="156"/>
      <c r="RCJ314" s="156"/>
      <c r="RCK314" s="156"/>
      <c r="RCL314" s="156"/>
      <c r="RCM314" s="156"/>
      <c r="RCN314" s="156"/>
      <c r="RCO314" s="156"/>
      <c r="RCP314" s="156"/>
      <c r="RCQ314" s="156"/>
      <c r="RCR314" s="156"/>
      <c r="RCS314" s="156"/>
      <c r="RCT314" s="156"/>
      <c r="RCU314" s="156"/>
      <c r="RCV314" s="156"/>
      <c r="RCW314" s="156"/>
      <c r="RCX314" s="156"/>
      <c r="RCY314" s="156"/>
      <c r="RCZ314" s="156"/>
      <c r="RDA314" s="156"/>
      <c r="RDB314" s="156"/>
      <c r="RDC314" s="156"/>
      <c r="RDD314" s="156"/>
      <c r="RDE314" s="156"/>
      <c r="RDF314" s="156"/>
      <c r="RDG314" s="156"/>
      <c r="RDH314" s="156"/>
      <c r="RDI314" s="156"/>
      <c r="RDJ314" s="156"/>
      <c r="RDK314" s="156"/>
      <c r="RDL314" s="156"/>
      <c r="RDM314" s="156"/>
      <c r="RDN314" s="156"/>
      <c r="RDO314" s="156"/>
      <c r="RDP314" s="156"/>
      <c r="RDQ314" s="156"/>
      <c r="RDR314" s="156"/>
      <c r="RDS314" s="156"/>
      <c r="RDT314" s="156"/>
      <c r="RDU314" s="156"/>
      <c r="RDV314" s="156"/>
      <c r="RDW314" s="156"/>
      <c r="RDX314" s="156"/>
      <c r="RDY314" s="156"/>
      <c r="RDZ314" s="156"/>
      <c r="REA314" s="156"/>
      <c r="REB314" s="156"/>
      <c r="REC314" s="156"/>
      <c r="RED314" s="156"/>
      <c r="REE314" s="156"/>
      <c r="REF314" s="156"/>
      <c r="REG314" s="156"/>
      <c r="REH314" s="156"/>
      <c r="REI314" s="156"/>
      <c r="REJ314" s="156"/>
      <c r="REK314" s="156"/>
      <c r="REL314" s="156"/>
      <c r="REM314" s="156"/>
      <c r="REN314" s="156"/>
      <c r="REO314" s="156"/>
      <c r="REP314" s="156"/>
      <c r="REQ314" s="156"/>
      <c r="RER314" s="156"/>
      <c r="RES314" s="156"/>
      <c r="RET314" s="156"/>
      <c r="REU314" s="156"/>
      <c r="REV314" s="156"/>
      <c r="REW314" s="156"/>
      <c r="REX314" s="156"/>
      <c r="REY314" s="156"/>
      <c r="REZ314" s="156"/>
      <c r="RFA314" s="156"/>
      <c r="RFB314" s="156"/>
      <c r="RFC314" s="156"/>
      <c r="RFD314" s="156"/>
      <c r="RFE314" s="156"/>
      <c r="RFF314" s="156"/>
      <c r="RFG314" s="156"/>
      <c r="RFH314" s="156"/>
      <c r="RFI314" s="156"/>
      <c r="RFJ314" s="156"/>
      <c r="RFK314" s="156"/>
      <c r="RFL314" s="156"/>
      <c r="RFM314" s="156"/>
      <c r="RFN314" s="156"/>
      <c r="RFO314" s="156"/>
      <c r="RFP314" s="156"/>
      <c r="RFQ314" s="156"/>
      <c r="RFR314" s="156"/>
      <c r="RFS314" s="156"/>
      <c r="RFT314" s="156"/>
      <c r="RFU314" s="156"/>
      <c r="RFV314" s="156"/>
      <c r="RFW314" s="156"/>
      <c r="RFX314" s="156"/>
      <c r="RFY314" s="156"/>
      <c r="RFZ314" s="156"/>
      <c r="RGA314" s="156"/>
      <c r="RGB314" s="156"/>
      <c r="RGC314" s="156"/>
      <c r="RGD314" s="156"/>
      <c r="RGE314" s="156"/>
      <c r="RGF314" s="156"/>
      <c r="RGG314" s="156"/>
      <c r="RGH314" s="156"/>
      <c r="RGI314" s="156"/>
      <c r="RGJ314" s="156"/>
      <c r="RGK314" s="156"/>
      <c r="RGL314" s="156"/>
      <c r="RGM314" s="156"/>
      <c r="RGN314" s="156"/>
      <c r="RGO314" s="156"/>
      <c r="RGP314" s="156"/>
      <c r="RGQ314" s="156"/>
      <c r="RGR314" s="156"/>
      <c r="RGS314" s="156"/>
      <c r="RGT314" s="156"/>
      <c r="RGU314" s="156"/>
      <c r="RGV314" s="156"/>
      <c r="RGW314" s="156"/>
      <c r="RGX314" s="156"/>
      <c r="RGY314" s="156"/>
      <c r="RGZ314" s="156"/>
      <c r="RHA314" s="156"/>
      <c r="RHB314" s="156"/>
      <c r="RHC314" s="156"/>
      <c r="RHD314" s="156"/>
      <c r="RHE314" s="156"/>
      <c r="RHF314" s="156"/>
      <c r="RHG314" s="156"/>
      <c r="RHH314" s="156"/>
      <c r="RHI314" s="156"/>
      <c r="RHJ314" s="156"/>
      <c r="RHK314" s="156"/>
      <c r="RHL314" s="156"/>
      <c r="RHM314" s="156"/>
      <c r="RHN314" s="156"/>
      <c r="RHO314" s="156"/>
      <c r="RHP314" s="156"/>
      <c r="RHQ314" s="156"/>
      <c r="RHR314" s="156"/>
      <c r="RHS314" s="156"/>
      <c r="RHT314" s="156"/>
      <c r="RHU314" s="156"/>
      <c r="RHV314" s="156"/>
      <c r="RHW314" s="156"/>
      <c r="RHX314" s="156"/>
      <c r="RHY314" s="156"/>
      <c r="RHZ314" s="156"/>
      <c r="RIA314" s="156"/>
      <c r="RIB314" s="156"/>
      <c r="RIC314" s="156"/>
      <c r="RID314" s="156"/>
      <c r="RIE314" s="156"/>
      <c r="RIF314" s="156"/>
      <c r="RIG314" s="156"/>
      <c r="RIH314" s="156"/>
      <c r="RII314" s="156"/>
      <c r="RIJ314" s="156"/>
      <c r="RIK314" s="156"/>
      <c r="RIL314" s="156"/>
      <c r="RIM314" s="156"/>
      <c r="RIN314" s="156"/>
      <c r="RIO314" s="156"/>
      <c r="RIP314" s="156"/>
      <c r="RIQ314" s="156"/>
      <c r="RIR314" s="156"/>
      <c r="RIS314" s="156"/>
      <c r="RIT314" s="156"/>
      <c r="RIU314" s="156"/>
      <c r="RIV314" s="156"/>
      <c r="RIW314" s="156"/>
      <c r="RIX314" s="156"/>
      <c r="RIY314" s="156"/>
      <c r="RIZ314" s="156"/>
      <c r="RJA314" s="156"/>
      <c r="RJB314" s="156"/>
      <c r="RJC314" s="156"/>
      <c r="RJD314" s="156"/>
      <c r="RJE314" s="156"/>
      <c r="RJF314" s="156"/>
      <c r="RJG314" s="156"/>
      <c r="RJH314" s="156"/>
      <c r="RJI314" s="156"/>
      <c r="RJJ314" s="156"/>
      <c r="RJK314" s="156"/>
      <c r="RJL314" s="156"/>
      <c r="RJM314" s="156"/>
      <c r="RJN314" s="156"/>
      <c r="RJO314" s="156"/>
      <c r="RJP314" s="156"/>
      <c r="RJQ314" s="156"/>
      <c r="RJR314" s="156"/>
      <c r="RJS314" s="156"/>
      <c r="RJT314" s="156"/>
      <c r="RJU314" s="156"/>
      <c r="RJV314" s="156"/>
      <c r="RJW314" s="156"/>
      <c r="RJX314" s="156"/>
      <c r="RJY314" s="156"/>
      <c r="RJZ314" s="156"/>
      <c r="RKA314" s="156"/>
      <c r="RKB314" s="156"/>
      <c r="RKC314" s="156"/>
      <c r="RKD314" s="156"/>
      <c r="RKE314" s="156"/>
      <c r="RKF314" s="156"/>
      <c r="RKG314" s="156"/>
      <c r="RKH314" s="156"/>
      <c r="RKI314" s="156"/>
      <c r="RKJ314" s="156"/>
      <c r="RKK314" s="156"/>
      <c r="RKL314" s="156"/>
      <c r="RKM314" s="156"/>
      <c r="RKN314" s="156"/>
      <c r="RKO314" s="156"/>
      <c r="RKP314" s="156"/>
      <c r="RKQ314" s="156"/>
      <c r="RKR314" s="156"/>
      <c r="RKS314" s="156"/>
      <c r="RKT314" s="156"/>
      <c r="RKU314" s="156"/>
      <c r="RKV314" s="156"/>
      <c r="RKW314" s="156"/>
      <c r="RKX314" s="156"/>
      <c r="RKY314" s="156"/>
      <c r="RKZ314" s="156"/>
      <c r="RLA314" s="156"/>
      <c r="RLB314" s="156"/>
      <c r="RLC314" s="156"/>
      <c r="RLD314" s="156"/>
      <c r="RLE314" s="156"/>
      <c r="RLF314" s="156"/>
      <c r="RLG314" s="156"/>
      <c r="RLH314" s="156"/>
      <c r="RLI314" s="156"/>
      <c r="RLJ314" s="156"/>
      <c r="RLK314" s="156"/>
      <c r="RLL314" s="156"/>
      <c r="RLM314" s="156"/>
      <c r="RLN314" s="156"/>
      <c r="RLO314" s="156"/>
      <c r="RLP314" s="156"/>
      <c r="RLQ314" s="156"/>
      <c r="RLR314" s="156"/>
      <c r="RLS314" s="156"/>
      <c r="RLT314" s="156"/>
      <c r="RLU314" s="156"/>
      <c r="RLV314" s="156"/>
      <c r="RLW314" s="156"/>
      <c r="RLX314" s="156"/>
      <c r="RLY314" s="156"/>
      <c r="RLZ314" s="156"/>
      <c r="RMA314" s="156"/>
      <c r="RMB314" s="156"/>
      <c r="RMC314" s="156"/>
      <c r="RMD314" s="156"/>
      <c r="RME314" s="156"/>
      <c r="RMF314" s="156"/>
      <c r="RMG314" s="156"/>
      <c r="RMH314" s="156"/>
      <c r="RMI314" s="156"/>
      <c r="RMJ314" s="156"/>
      <c r="RMK314" s="156"/>
      <c r="RML314" s="156"/>
      <c r="RMM314" s="156"/>
      <c r="RMN314" s="156"/>
      <c r="RMO314" s="156"/>
      <c r="RMP314" s="156"/>
      <c r="RMQ314" s="156"/>
      <c r="RMR314" s="156"/>
      <c r="RMS314" s="156"/>
      <c r="RMT314" s="156"/>
      <c r="RMU314" s="156"/>
      <c r="RMV314" s="156"/>
      <c r="RMW314" s="156"/>
      <c r="RMX314" s="156"/>
      <c r="RMY314" s="156"/>
      <c r="RMZ314" s="156"/>
      <c r="RNA314" s="156"/>
      <c r="RNB314" s="156"/>
      <c r="RNC314" s="156"/>
      <c r="RND314" s="156"/>
      <c r="RNE314" s="156"/>
      <c r="RNF314" s="156"/>
      <c r="RNG314" s="156"/>
      <c r="RNH314" s="156"/>
      <c r="RNI314" s="156"/>
      <c r="RNJ314" s="156"/>
      <c r="RNK314" s="156"/>
      <c r="RNL314" s="156"/>
      <c r="RNM314" s="156"/>
      <c r="RNN314" s="156"/>
      <c r="RNO314" s="156"/>
      <c r="RNP314" s="156"/>
      <c r="RNQ314" s="156"/>
      <c r="RNR314" s="156"/>
      <c r="RNS314" s="156"/>
      <c r="RNT314" s="156"/>
      <c r="RNU314" s="156"/>
      <c r="RNV314" s="156"/>
      <c r="RNW314" s="156"/>
      <c r="RNX314" s="156"/>
      <c r="RNY314" s="156"/>
      <c r="RNZ314" s="156"/>
      <c r="ROA314" s="156"/>
      <c r="ROB314" s="156"/>
      <c r="ROC314" s="156"/>
      <c r="ROD314" s="156"/>
      <c r="ROE314" s="156"/>
      <c r="ROF314" s="156"/>
      <c r="ROG314" s="156"/>
      <c r="ROH314" s="156"/>
      <c r="ROI314" s="156"/>
      <c r="ROJ314" s="156"/>
      <c r="ROK314" s="156"/>
      <c r="ROL314" s="156"/>
      <c r="ROM314" s="156"/>
      <c r="RON314" s="156"/>
      <c r="ROO314" s="156"/>
      <c r="ROP314" s="156"/>
      <c r="ROQ314" s="156"/>
      <c r="ROR314" s="156"/>
      <c r="ROS314" s="156"/>
      <c r="ROT314" s="156"/>
      <c r="ROU314" s="156"/>
      <c r="ROV314" s="156"/>
      <c r="ROW314" s="156"/>
      <c r="ROX314" s="156"/>
      <c r="ROY314" s="156"/>
      <c r="ROZ314" s="156"/>
      <c r="RPA314" s="156"/>
      <c r="RPB314" s="156"/>
      <c r="RPC314" s="156"/>
      <c r="RPD314" s="156"/>
      <c r="RPE314" s="156"/>
      <c r="RPF314" s="156"/>
      <c r="RPG314" s="156"/>
      <c r="RPH314" s="156"/>
      <c r="RPI314" s="156"/>
      <c r="RPJ314" s="156"/>
      <c r="RPK314" s="156"/>
      <c r="RPL314" s="156"/>
      <c r="RPM314" s="156"/>
      <c r="RPN314" s="156"/>
      <c r="RPO314" s="156"/>
      <c r="RPP314" s="156"/>
      <c r="RPQ314" s="156"/>
      <c r="RPR314" s="156"/>
      <c r="RPS314" s="156"/>
      <c r="RPT314" s="156"/>
      <c r="RPU314" s="156"/>
      <c r="RPV314" s="156"/>
      <c r="RPW314" s="156"/>
      <c r="RPX314" s="156"/>
      <c r="RPY314" s="156"/>
      <c r="RPZ314" s="156"/>
      <c r="RQA314" s="156"/>
      <c r="RQB314" s="156"/>
      <c r="RQC314" s="156"/>
      <c r="RQD314" s="156"/>
      <c r="RQE314" s="156"/>
      <c r="RQF314" s="156"/>
      <c r="RQG314" s="156"/>
      <c r="RQH314" s="156"/>
      <c r="RQI314" s="156"/>
      <c r="RQJ314" s="156"/>
      <c r="RQK314" s="156"/>
      <c r="RQL314" s="156"/>
      <c r="RQM314" s="156"/>
      <c r="RQN314" s="156"/>
      <c r="RQO314" s="156"/>
      <c r="RQP314" s="156"/>
      <c r="RQQ314" s="156"/>
      <c r="RQR314" s="156"/>
      <c r="RQS314" s="156"/>
      <c r="RQT314" s="156"/>
      <c r="RQU314" s="156"/>
      <c r="RQV314" s="156"/>
      <c r="RQW314" s="156"/>
      <c r="RQX314" s="156"/>
      <c r="RQY314" s="156"/>
      <c r="RQZ314" s="156"/>
      <c r="RRA314" s="156"/>
      <c r="RRB314" s="156"/>
      <c r="RRC314" s="156"/>
      <c r="RRD314" s="156"/>
      <c r="RRE314" s="156"/>
      <c r="RRF314" s="156"/>
      <c r="RRG314" s="156"/>
      <c r="RRH314" s="156"/>
      <c r="RRI314" s="156"/>
      <c r="RRJ314" s="156"/>
      <c r="RRK314" s="156"/>
      <c r="RRL314" s="156"/>
      <c r="RRM314" s="156"/>
      <c r="RRN314" s="156"/>
      <c r="RRO314" s="156"/>
      <c r="RRP314" s="156"/>
      <c r="RRQ314" s="156"/>
      <c r="RRR314" s="156"/>
      <c r="RRS314" s="156"/>
      <c r="RRT314" s="156"/>
      <c r="RRU314" s="156"/>
      <c r="RRV314" s="156"/>
      <c r="RRW314" s="156"/>
      <c r="RRX314" s="156"/>
      <c r="RRY314" s="156"/>
      <c r="RRZ314" s="156"/>
      <c r="RSA314" s="156"/>
      <c r="RSB314" s="156"/>
      <c r="RSC314" s="156"/>
      <c r="RSD314" s="156"/>
      <c r="RSE314" s="156"/>
      <c r="RSF314" s="156"/>
      <c r="RSG314" s="156"/>
      <c r="RSH314" s="156"/>
      <c r="RSI314" s="156"/>
      <c r="RSJ314" s="156"/>
      <c r="RSK314" s="156"/>
      <c r="RSL314" s="156"/>
      <c r="RSM314" s="156"/>
      <c r="RSN314" s="156"/>
      <c r="RSO314" s="156"/>
      <c r="RSP314" s="156"/>
      <c r="RSQ314" s="156"/>
      <c r="RSR314" s="156"/>
      <c r="RSS314" s="156"/>
      <c r="RST314" s="156"/>
      <c r="RSU314" s="156"/>
      <c r="RSV314" s="156"/>
      <c r="RSW314" s="156"/>
      <c r="RSX314" s="156"/>
      <c r="RSY314" s="156"/>
      <c r="RSZ314" s="156"/>
      <c r="RTA314" s="156"/>
      <c r="RTB314" s="156"/>
      <c r="RTC314" s="156"/>
      <c r="RTD314" s="156"/>
      <c r="RTE314" s="156"/>
      <c r="RTF314" s="156"/>
      <c r="RTG314" s="156"/>
      <c r="RTH314" s="156"/>
      <c r="RTI314" s="156"/>
      <c r="RTJ314" s="156"/>
      <c r="RTK314" s="156"/>
      <c r="RTL314" s="156"/>
      <c r="RTM314" s="156"/>
      <c r="RTN314" s="156"/>
      <c r="RTO314" s="156"/>
      <c r="RTP314" s="156"/>
      <c r="RTQ314" s="156"/>
      <c r="RTR314" s="156"/>
      <c r="RTS314" s="156"/>
      <c r="RTT314" s="156"/>
      <c r="RTU314" s="156"/>
      <c r="RTV314" s="156"/>
      <c r="RTW314" s="156"/>
      <c r="RTX314" s="156"/>
      <c r="RTY314" s="156"/>
      <c r="RTZ314" s="156"/>
      <c r="RUA314" s="156"/>
      <c r="RUB314" s="156"/>
      <c r="RUC314" s="156"/>
      <c r="RUD314" s="156"/>
      <c r="RUE314" s="156"/>
      <c r="RUF314" s="156"/>
      <c r="RUG314" s="156"/>
      <c r="RUH314" s="156"/>
      <c r="RUI314" s="156"/>
      <c r="RUJ314" s="156"/>
      <c r="RUK314" s="156"/>
      <c r="RUL314" s="156"/>
      <c r="RUM314" s="156"/>
      <c r="RUN314" s="156"/>
      <c r="RUO314" s="156"/>
      <c r="RUP314" s="156"/>
      <c r="RUQ314" s="156"/>
      <c r="RUR314" s="156"/>
      <c r="RUS314" s="156"/>
      <c r="RUT314" s="156"/>
      <c r="RUU314" s="156"/>
      <c r="RUV314" s="156"/>
      <c r="RUW314" s="156"/>
      <c r="RUX314" s="156"/>
      <c r="RUY314" s="156"/>
      <c r="RUZ314" s="156"/>
      <c r="RVA314" s="156"/>
      <c r="RVB314" s="156"/>
      <c r="RVC314" s="156"/>
      <c r="RVD314" s="156"/>
      <c r="RVE314" s="156"/>
      <c r="RVF314" s="156"/>
      <c r="RVG314" s="156"/>
      <c r="RVH314" s="156"/>
      <c r="RVI314" s="156"/>
      <c r="RVJ314" s="156"/>
      <c r="RVK314" s="156"/>
      <c r="RVL314" s="156"/>
      <c r="RVM314" s="156"/>
      <c r="RVN314" s="156"/>
      <c r="RVO314" s="156"/>
      <c r="RVP314" s="156"/>
      <c r="RVQ314" s="156"/>
      <c r="RVR314" s="156"/>
      <c r="RVS314" s="156"/>
      <c r="RVT314" s="156"/>
      <c r="RVU314" s="156"/>
      <c r="RVV314" s="156"/>
      <c r="RVW314" s="156"/>
      <c r="RVX314" s="156"/>
      <c r="RVY314" s="156"/>
      <c r="RVZ314" s="156"/>
      <c r="RWA314" s="156"/>
      <c r="RWB314" s="156"/>
      <c r="RWC314" s="156"/>
      <c r="RWD314" s="156"/>
      <c r="RWE314" s="156"/>
      <c r="RWF314" s="156"/>
      <c r="RWG314" s="156"/>
      <c r="RWH314" s="156"/>
      <c r="RWI314" s="156"/>
      <c r="RWJ314" s="156"/>
      <c r="RWK314" s="156"/>
      <c r="RWL314" s="156"/>
      <c r="RWM314" s="156"/>
      <c r="RWN314" s="156"/>
      <c r="RWO314" s="156"/>
      <c r="RWP314" s="156"/>
      <c r="RWQ314" s="156"/>
      <c r="RWR314" s="156"/>
      <c r="RWS314" s="156"/>
      <c r="RWT314" s="156"/>
      <c r="RWU314" s="156"/>
      <c r="RWV314" s="156"/>
      <c r="RWW314" s="156"/>
      <c r="RWX314" s="156"/>
      <c r="RWY314" s="156"/>
      <c r="RWZ314" s="156"/>
      <c r="RXA314" s="156"/>
      <c r="RXB314" s="156"/>
      <c r="RXC314" s="156"/>
      <c r="RXD314" s="156"/>
      <c r="RXE314" s="156"/>
      <c r="RXF314" s="156"/>
      <c r="RXG314" s="156"/>
      <c r="RXH314" s="156"/>
      <c r="RXI314" s="156"/>
      <c r="RXJ314" s="156"/>
      <c r="RXK314" s="156"/>
      <c r="RXL314" s="156"/>
      <c r="RXM314" s="156"/>
      <c r="RXN314" s="156"/>
      <c r="RXO314" s="156"/>
      <c r="RXP314" s="156"/>
      <c r="RXQ314" s="156"/>
      <c r="RXR314" s="156"/>
      <c r="RXS314" s="156"/>
      <c r="RXT314" s="156"/>
      <c r="RXU314" s="156"/>
      <c r="RXV314" s="156"/>
      <c r="RXW314" s="156"/>
      <c r="RXX314" s="156"/>
      <c r="RXY314" s="156"/>
      <c r="RXZ314" s="156"/>
      <c r="RYA314" s="156"/>
      <c r="RYB314" s="156"/>
      <c r="RYC314" s="156"/>
      <c r="RYD314" s="156"/>
      <c r="RYE314" s="156"/>
      <c r="RYF314" s="156"/>
      <c r="RYG314" s="156"/>
      <c r="RYH314" s="156"/>
      <c r="RYI314" s="156"/>
      <c r="RYJ314" s="156"/>
      <c r="RYK314" s="156"/>
      <c r="RYL314" s="156"/>
      <c r="RYM314" s="156"/>
      <c r="RYN314" s="156"/>
      <c r="RYO314" s="156"/>
      <c r="RYP314" s="156"/>
      <c r="RYQ314" s="156"/>
      <c r="RYR314" s="156"/>
      <c r="RYS314" s="156"/>
      <c r="RYT314" s="156"/>
      <c r="RYU314" s="156"/>
      <c r="RYV314" s="156"/>
      <c r="RYW314" s="156"/>
      <c r="RYX314" s="156"/>
      <c r="RYY314" s="156"/>
      <c r="RYZ314" s="156"/>
      <c r="RZA314" s="156"/>
      <c r="RZB314" s="156"/>
      <c r="RZC314" s="156"/>
      <c r="RZD314" s="156"/>
      <c r="RZE314" s="156"/>
      <c r="RZF314" s="156"/>
      <c r="RZG314" s="156"/>
      <c r="RZH314" s="156"/>
      <c r="RZI314" s="156"/>
      <c r="RZJ314" s="156"/>
      <c r="RZK314" s="156"/>
      <c r="RZL314" s="156"/>
      <c r="RZM314" s="156"/>
      <c r="RZN314" s="156"/>
      <c r="RZO314" s="156"/>
      <c r="RZP314" s="156"/>
      <c r="RZQ314" s="156"/>
      <c r="RZR314" s="156"/>
      <c r="RZS314" s="156"/>
      <c r="RZT314" s="156"/>
      <c r="RZU314" s="156"/>
      <c r="RZV314" s="156"/>
      <c r="RZW314" s="156"/>
      <c r="RZX314" s="156"/>
      <c r="RZY314" s="156"/>
      <c r="RZZ314" s="156"/>
      <c r="SAA314" s="156"/>
      <c r="SAB314" s="156"/>
      <c r="SAC314" s="156"/>
      <c r="SAD314" s="156"/>
      <c r="SAE314" s="156"/>
      <c r="SAF314" s="156"/>
      <c r="SAG314" s="156"/>
      <c r="SAH314" s="156"/>
      <c r="SAI314" s="156"/>
      <c r="SAJ314" s="156"/>
      <c r="SAK314" s="156"/>
      <c r="SAL314" s="156"/>
      <c r="SAM314" s="156"/>
      <c r="SAN314" s="156"/>
      <c r="SAO314" s="156"/>
      <c r="SAP314" s="156"/>
      <c r="SAQ314" s="156"/>
      <c r="SAR314" s="156"/>
      <c r="SAS314" s="156"/>
      <c r="SAT314" s="156"/>
      <c r="SAU314" s="156"/>
      <c r="SAV314" s="156"/>
      <c r="SAW314" s="156"/>
      <c r="SAX314" s="156"/>
      <c r="SAY314" s="156"/>
      <c r="SAZ314" s="156"/>
      <c r="SBA314" s="156"/>
      <c r="SBB314" s="156"/>
      <c r="SBC314" s="156"/>
      <c r="SBD314" s="156"/>
      <c r="SBE314" s="156"/>
      <c r="SBF314" s="156"/>
      <c r="SBG314" s="156"/>
      <c r="SBH314" s="156"/>
      <c r="SBI314" s="156"/>
      <c r="SBJ314" s="156"/>
      <c r="SBK314" s="156"/>
      <c r="SBL314" s="156"/>
      <c r="SBM314" s="156"/>
      <c r="SBN314" s="156"/>
      <c r="SBO314" s="156"/>
      <c r="SBP314" s="156"/>
      <c r="SBQ314" s="156"/>
      <c r="SBR314" s="156"/>
      <c r="SBS314" s="156"/>
      <c r="SBT314" s="156"/>
      <c r="SBU314" s="156"/>
      <c r="SBV314" s="156"/>
      <c r="SBW314" s="156"/>
      <c r="SBX314" s="156"/>
      <c r="SBY314" s="156"/>
      <c r="SBZ314" s="156"/>
      <c r="SCA314" s="156"/>
      <c r="SCB314" s="156"/>
      <c r="SCC314" s="156"/>
      <c r="SCD314" s="156"/>
      <c r="SCE314" s="156"/>
      <c r="SCF314" s="156"/>
      <c r="SCG314" s="156"/>
      <c r="SCH314" s="156"/>
      <c r="SCI314" s="156"/>
      <c r="SCJ314" s="156"/>
      <c r="SCK314" s="156"/>
      <c r="SCL314" s="156"/>
      <c r="SCM314" s="156"/>
      <c r="SCN314" s="156"/>
      <c r="SCO314" s="156"/>
      <c r="SCP314" s="156"/>
      <c r="SCQ314" s="156"/>
      <c r="SCR314" s="156"/>
      <c r="SCS314" s="156"/>
      <c r="SCT314" s="156"/>
      <c r="SCU314" s="156"/>
      <c r="SCV314" s="156"/>
      <c r="SCW314" s="156"/>
      <c r="SCX314" s="156"/>
      <c r="SCY314" s="156"/>
      <c r="SCZ314" s="156"/>
      <c r="SDA314" s="156"/>
      <c r="SDB314" s="156"/>
      <c r="SDC314" s="156"/>
      <c r="SDD314" s="156"/>
      <c r="SDE314" s="156"/>
      <c r="SDF314" s="156"/>
      <c r="SDG314" s="156"/>
      <c r="SDH314" s="156"/>
      <c r="SDI314" s="156"/>
      <c r="SDJ314" s="156"/>
      <c r="SDK314" s="156"/>
      <c r="SDL314" s="156"/>
      <c r="SDM314" s="156"/>
      <c r="SDN314" s="156"/>
      <c r="SDO314" s="156"/>
      <c r="SDP314" s="156"/>
      <c r="SDQ314" s="156"/>
      <c r="SDR314" s="156"/>
      <c r="SDS314" s="156"/>
      <c r="SDT314" s="156"/>
      <c r="SDU314" s="156"/>
      <c r="SDV314" s="156"/>
      <c r="SDW314" s="156"/>
      <c r="SDX314" s="156"/>
      <c r="SDY314" s="156"/>
      <c r="SDZ314" s="156"/>
      <c r="SEA314" s="156"/>
      <c r="SEB314" s="156"/>
      <c r="SEC314" s="156"/>
      <c r="SED314" s="156"/>
      <c r="SEE314" s="156"/>
      <c r="SEF314" s="156"/>
      <c r="SEG314" s="156"/>
      <c r="SEH314" s="156"/>
      <c r="SEI314" s="156"/>
      <c r="SEJ314" s="156"/>
      <c r="SEK314" s="156"/>
      <c r="SEL314" s="156"/>
      <c r="SEM314" s="156"/>
      <c r="SEN314" s="156"/>
      <c r="SEO314" s="156"/>
      <c r="SEP314" s="156"/>
      <c r="SEQ314" s="156"/>
      <c r="SER314" s="156"/>
      <c r="SES314" s="156"/>
      <c r="SET314" s="156"/>
      <c r="SEU314" s="156"/>
      <c r="SEV314" s="156"/>
      <c r="SEW314" s="156"/>
      <c r="SEX314" s="156"/>
      <c r="SEY314" s="156"/>
      <c r="SEZ314" s="156"/>
      <c r="SFA314" s="156"/>
      <c r="SFB314" s="156"/>
      <c r="SFC314" s="156"/>
      <c r="SFD314" s="156"/>
      <c r="SFE314" s="156"/>
      <c r="SFF314" s="156"/>
      <c r="SFG314" s="156"/>
      <c r="SFH314" s="156"/>
      <c r="SFI314" s="156"/>
      <c r="SFJ314" s="156"/>
      <c r="SFK314" s="156"/>
      <c r="SFL314" s="156"/>
      <c r="SFM314" s="156"/>
      <c r="SFN314" s="156"/>
      <c r="SFO314" s="156"/>
      <c r="SFP314" s="156"/>
      <c r="SFQ314" s="156"/>
      <c r="SFR314" s="156"/>
      <c r="SFS314" s="156"/>
      <c r="SFT314" s="156"/>
      <c r="SFU314" s="156"/>
      <c r="SFV314" s="156"/>
      <c r="SFW314" s="156"/>
      <c r="SFX314" s="156"/>
      <c r="SFY314" s="156"/>
      <c r="SFZ314" s="156"/>
      <c r="SGA314" s="156"/>
      <c r="SGB314" s="156"/>
      <c r="SGC314" s="156"/>
      <c r="SGD314" s="156"/>
      <c r="SGE314" s="156"/>
      <c r="SGF314" s="156"/>
      <c r="SGG314" s="156"/>
      <c r="SGH314" s="156"/>
      <c r="SGI314" s="156"/>
      <c r="SGJ314" s="156"/>
      <c r="SGK314" s="156"/>
      <c r="SGL314" s="156"/>
      <c r="SGM314" s="156"/>
      <c r="SGN314" s="156"/>
      <c r="SGO314" s="156"/>
      <c r="SGP314" s="156"/>
      <c r="SGQ314" s="156"/>
      <c r="SGR314" s="156"/>
      <c r="SGS314" s="156"/>
      <c r="SGT314" s="156"/>
      <c r="SGU314" s="156"/>
      <c r="SGV314" s="156"/>
      <c r="SGW314" s="156"/>
      <c r="SGX314" s="156"/>
      <c r="SGY314" s="156"/>
      <c r="SGZ314" s="156"/>
      <c r="SHA314" s="156"/>
      <c r="SHB314" s="156"/>
      <c r="SHC314" s="156"/>
      <c r="SHD314" s="156"/>
      <c r="SHE314" s="156"/>
      <c r="SHF314" s="156"/>
      <c r="SHG314" s="156"/>
      <c r="SHH314" s="156"/>
      <c r="SHI314" s="156"/>
      <c r="SHJ314" s="156"/>
      <c r="SHK314" s="156"/>
      <c r="SHL314" s="156"/>
      <c r="SHM314" s="156"/>
      <c r="SHN314" s="156"/>
      <c r="SHO314" s="156"/>
      <c r="SHP314" s="156"/>
      <c r="SHQ314" s="156"/>
      <c r="SHR314" s="156"/>
      <c r="SHS314" s="156"/>
      <c r="SHT314" s="156"/>
      <c r="SHU314" s="156"/>
      <c r="SHV314" s="156"/>
      <c r="SHW314" s="156"/>
      <c r="SHX314" s="156"/>
      <c r="SHY314" s="156"/>
      <c r="SHZ314" s="156"/>
      <c r="SIA314" s="156"/>
      <c r="SIB314" s="156"/>
      <c r="SIC314" s="156"/>
      <c r="SID314" s="156"/>
      <c r="SIE314" s="156"/>
      <c r="SIF314" s="156"/>
      <c r="SIG314" s="156"/>
      <c r="SIH314" s="156"/>
      <c r="SII314" s="156"/>
      <c r="SIJ314" s="156"/>
      <c r="SIK314" s="156"/>
      <c r="SIL314" s="156"/>
      <c r="SIM314" s="156"/>
      <c r="SIN314" s="156"/>
      <c r="SIO314" s="156"/>
      <c r="SIP314" s="156"/>
      <c r="SIQ314" s="156"/>
      <c r="SIR314" s="156"/>
      <c r="SIS314" s="156"/>
      <c r="SIT314" s="156"/>
      <c r="SIU314" s="156"/>
      <c r="SIV314" s="156"/>
      <c r="SIW314" s="156"/>
      <c r="SIX314" s="156"/>
      <c r="SIY314" s="156"/>
      <c r="SIZ314" s="156"/>
      <c r="SJA314" s="156"/>
      <c r="SJB314" s="156"/>
      <c r="SJC314" s="156"/>
      <c r="SJD314" s="156"/>
      <c r="SJE314" s="156"/>
      <c r="SJF314" s="156"/>
      <c r="SJG314" s="156"/>
      <c r="SJH314" s="156"/>
      <c r="SJI314" s="156"/>
      <c r="SJJ314" s="156"/>
      <c r="SJK314" s="156"/>
      <c r="SJL314" s="156"/>
      <c r="SJM314" s="156"/>
      <c r="SJN314" s="156"/>
      <c r="SJO314" s="156"/>
      <c r="SJP314" s="156"/>
      <c r="SJQ314" s="156"/>
      <c r="SJR314" s="156"/>
      <c r="SJS314" s="156"/>
      <c r="SJT314" s="156"/>
      <c r="SJU314" s="156"/>
      <c r="SJV314" s="156"/>
      <c r="SJW314" s="156"/>
      <c r="SJX314" s="156"/>
      <c r="SJY314" s="156"/>
      <c r="SJZ314" s="156"/>
      <c r="SKA314" s="156"/>
      <c r="SKB314" s="156"/>
      <c r="SKC314" s="156"/>
      <c r="SKD314" s="156"/>
      <c r="SKE314" s="156"/>
      <c r="SKF314" s="156"/>
      <c r="SKG314" s="156"/>
      <c r="SKH314" s="156"/>
      <c r="SKI314" s="156"/>
      <c r="SKJ314" s="156"/>
      <c r="SKK314" s="156"/>
      <c r="SKL314" s="156"/>
      <c r="SKM314" s="156"/>
      <c r="SKN314" s="156"/>
      <c r="SKO314" s="156"/>
      <c r="SKP314" s="156"/>
      <c r="SKQ314" s="156"/>
      <c r="SKR314" s="156"/>
      <c r="SKS314" s="156"/>
      <c r="SKT314" s="156"/>
      <c r="SKU314" s="156"/>
      <c r="SKV314" s="156"/>
      <c r="SKW314" s="156"/>
      <c r="SKX314" s="156"/>
      <c r="SKY314" s="156"/>
      <c r="SKZ314" s="156"/>
      <c r="SLA314" s="156"/>
      <c r="SLB314" s="156"/>
      <c r="SLC314" s="156"/>
      <c r="SLD314" s="156"/>
      <c r="SLE314" s="156"/>
      <c r="SLF314" s="156"/>
      <c r="SLG314" s="156"/>
      <c r="SLH314" s="156"/>
      <c r="SLI314" s="156"/>
      <c r="SLJ314" s="156"/>
      <c r="SLK314" s="156"/>
      <c r="SLL314" s="156"/>
      <c r="SLM314" s="156"/>
      <c r="SLN314" s="156"/>
      <c r="SLO314" s="156"/>
      <c r="SLP314" s="156"/>
      <c r="SLQ314" s="156"/>
      <c r="SLR314" s="156"/>
      <c r="SLS314" s="156"/>
      <c r="SLT314" s="156"/>
      <c r="SLU314" s="156"/>
      <c r="SLV314" s="156"/>
      <c r="SLW314" s="156"/>
      <c r="SLX314" s="156"/>
      <c r="SLY314" s="156"/>
      <c r="SLZ314" s="156"/>
      <c r="SMA314" s="156"/>
      <c r="SMB314" s="156"/>
      <c r="SMC314" s="156"/>
      <c r="SMD314" s="156"/>
      <c r="SME314" s="156"/>
      <c r="SMF314" s="156"/>
      <c r="SMG314" s="156"/>
      <c r="SMH314" s="156"/>
      <c r="SMI314" s="156"/>
      <c r="SMJ314" s="156"/>
      <c r="SMK314" s="156"/>
      <c r="SML314" s="156"/>
      <c r="SMM314" s="156"/>
      <c r="SMN314" s="156"/>
      <c r="SMO314" s="156"/>
      <c r="SMP314" s="156"/>
      <c r="SMQ314" s="156"/>
      <c r="SMR314" s="156"/>
      <c r="SMS314" s="156"/>
      <c r="SMT314" s="156"/>
      <c r="SMU314" s="156"/>
      <c r="SMV314" s="156"/>
      <c r="SMW314" s="156"/>
      <c r="SMX314" s="156"/>
      <c r="SMY314" s="156"/>
      <c r="SMZ314" s="156"/>
      <c r="SNA314" s="156"/>
      <c r="SNB314" s="156"/>
      <c r="SNC314" s="156"/>
      <c r="SND314" s="156"/>
      <c r="SNE314" s="156"/>
      <c r="SNF314" s="156"/>
      <c r="SNG314" s="156"/>
      <c r="SNH314" s="156"/>
      <c r="SNI314" s="156"/>
      <c r="SNJ314" s="156"/>
      <c r="SNK314" s="156"/>
      <c r="SNL314" s="156"/>
      <c r="SNM314" s="156"/>
      <c r="SNN314" s="156"/>
      <c r="SNO314" s="156"/>
      <c r="SNP314" s="156"/>
      <c r="SNQ314" s="156"/>
      <c r="SNR314" s="156"/>
      <c r="SNS314" s="156"/>
      <c r="SNT314" s="156"/>
      <c r="SNU314" s="156"/>
      <c r="SNV314" s="156"/>
      <c r="SNW314" s="156"/>
      <c r="SNX314" s="156"/>
      <c r="SNY314" s="156"/>
      <c r="SNZ314" s="156"/>
      <c r="SOA314" s="156"/>
      <c r="SOB314" s="156"/>
      <c r="SOC314" s="156"/>
      <c r="SOD314" s="156"/>
      <c r="SOE314" s="156"/>
      <c r="SOF314" s="156"/>
      <c r="SOG314" s="156"/>
      <c r="SOH314" s="156"/>
      <c r="SOI314" s="156"/>
      <c r="SOJ314" s="156"/>
      <c r="SOK314" s="156"/>
      <c r="SOL314" s="156"/>
      <c r="SOM314" s="156"/>
      <c r="SON314" s="156"/>
      <c r="SOO314" s="156"/>
      <c r="SOP314" s="156"/>
      <c r="SOQ314" s="156"/>
      <c r="SOR314" s="156"/>
      <c r="SOS314" s="156"/>
      <c r="SOT314" s="156"/>
      <c r="SOU314" s="156"/>
      <c r="SOV314" s="156"/>
      <c r="SOW314" s="156"/>
      <c r="SOX314" s="156"/>
      <c r="SOY314" s="156"/>
      <c r="SOZ314" s="156"/>
      <c r="SPA314" s="156"/>
      <c r="SPB314" s="156"/>
      <c r="SPC314" s="156"/>
      <c r="SPD314" s="156"/>
      <c r="SPE314" s="156"/>
      <c r="SPF314" s="156"/>
      <c r="SPG314" s="156"/>
      <c r="SPH314" s="156"/>
      <c r="SPI314" s="156"/>
      <c r="SPJ314" s="156"/>
      <c r="SPK314" s="156"/>
      <c r="SPL314" s="156"/>
      <c r="SPM314" s="156"/>
      <c r="SPN314" s="156"/>
      <c r="SPO314" s="156"/>
      <c r="SPP314" s="156"/>
      <c r="SPQ314" s="156"/>
      <c r="SPR314" s="156"/>
      <c r="SPS314" s="156"/>
      <c r="SPT314" s="156"/>
      <c r="SPU314" s="156"/>
      <c r="SPV314" s="156"/>
      <c r="SPW314" s="156"/>
      <c r="SPX314" s="156"/>
      <c r="SPY314" s="156"/>
      <c r="SPZ314" s="156"/>
      <c r="SQA314" s="156"/>
      <c r="SQB314" s="156"/>
      <c r="SQC314" s="156"/>
      <c r="SQD314" s="156"/>
      <c r="SQE314" s="156"/>
      <c r="SQF314" s="156"/>
      <c r="SQG314" s="156"/>
      <c r="SQH314" s="156"/>
      <c r="SQI314" s="156"/>
      <c r="SQJ314" s="156"/>
      <c r="SQK314" s="156"/>
      <c r="SQL314" s="156"/>
      <c r="SQM314" s="156"/>
      <c r="SQN314" s="156"/>
      <c r="SQO314" s="156"/>
      <c r="SQP314" s="156"/>
      <c r="SQQ314" s="156"/>
      <c r="SQR314" s="156"/>
      <c r="SQS314" s="156"/>
      <c r="SQT314" s="156"/>
      <c r="SQU314" s="156"/>
      <c r="SQV314" s="156"/>
      <c r="SQW314" s="156"/>
      <c r="SQX314" s="156"/>
      <c r="SQY314" s="156"/>
      <c r="SQZ314" s="156"/>
      <c r="SRA314" s="156"/>
      <c r="SRB314" s="156"/>
      <c r="SRC314" s="156"/>
      <c r="SRD314" s="156"/>
      <c r="SRE314" s="156"/>
      <c r="SRF314" s="156"/>
      <c r="SRG314" s="156"/>
      <c r="SRH314" s="156"/>
      <c r="SRI314" s="156"/>
      <c r="SRJ314" s="156"/>
      <c r="SRK314" s="156"/>
      <c r="SRL314" s="156"/>
      <c r="SRM314" s="156"/>
      <c r="SRN314" s="156"/>
      <c r="SRO314" s="156"/>
      <c r="SRP314" s="156"/>
      <c r="SRQ314" s="156"/>
      <c r="SRR314" s="156"/>
      <c r="SRS314" s="156"/>
      <c r="SRT314" s="156"/>
      <c r="SRU314" s="156"/>
      <c r="SRV314" s="156"/>
      <c r="SRW314" s="156"/>
      <c r="SRX314" s="156"/>
      <c r="SRY314" s="156"/>
      <c r="SRZ314" s="156"/>
      <c r="SSA314" s="156"/>
      <c r="SSB314" s="156"/>
      <c r="SSC314" s="156"/>
      <c r="SSD314" s="156"/>
      <c r="SSE314" s="156"/>
      <c r="SSF314" s="156"/>
      <c r="SSG314" s="156"/>
      <c r="SSH314" s="156"/>
      <c r="SSI314" s="156"/>
      <c r="SSJ314" s="156"/>
      <c r="SSK314" s="156"/>
      <c r="SSL314" s="156"/>
      <c r="SSM314" s="156"/>
      <c r="SSN314" s="156"/>
      <c r="SSO314" s="156"/>
      <c r="SSP314" s="156"/>
      <c r="SSQ314" s="156"/>
      <c r="SSR314" s="156"/>
      <c r="SSS314" s="156"/>
      <c r="SST314" s="156"/>
      <c r="SSU314" s="156"/>
      <c r="SSV314" s="156"/>
      <c r="SSW314" s="156"/>
      <c r="SSX314" s="156"/>
      <c r="SSY314" s="156"/>
      <c r="SSZ314" s="156"/>
      <c r="STA314" s="156"/>
      <c r="STB314" s="156"/>
      <c r="STC314" s="156"/>
      <c r="STD314" s="156"/>
      <c r="STE314" s="156"/>
      <c r="STF314" s="156"/>
      <c r="STG314" s="156"/>
      <c r="STH314" s="156"/>
      <c r="STI314" s="156"/>
      <c r="STJ314" s="156"/>
      <c r="STK314" s="156"/>
      <c r="STL314" s="156"/>
      <c r="STM314" s="156"/>
      <c r="STN314" s="156"/>
      <c r="STO314" s="156"/>
      <c r="STP314" s="156"/>
      <c r="STQ314" s="156"/>
      <c r="STR314" s="156"/>
      <c r="STS314" s="156"/>
      <c r="STT314" s="156"/>
      <c r="STU314" s="156"/>
      <c r="STV314" s="156"/>
      <c r="STW314" s="156"/>
      <c r="STX314" s="156"/>
      <c r="STY314" s="156"/>
      <c r="STZ314" s="156"/>
      <c r="SUA314" s="156"/>
      <c r="SUB314" s="156"/>
      <c r="SUC314" s="156"/>
      <c r="SUD314" s="156"/>
      <c r="SUE314" s="156"/>
      <c r="SUF314" s="156"/>
      <c r="SUG314" s="156"/>
      <c r="SUH314" s="156"/>
      <c r="SUI314" s="156"/>
      <c r="SUJ314" s="156"/>
      <c r="SUK314" s="156"/>
      <c r="SUL314" s="156"/>
      <c r="SUM314" s="156"/>
      <c r="SUN314" s="156"/>
      <c r="SUO314" s="156"/>
      <c r="SUP314" s="156"/>
      <c r="SUQ314" s="156"/>
      <c r="SUR314" s="156"/>
      <c r="SUS314" s="156"/>
      <c r="SUT314" s="156"/>
      <c r="SUU314" s="156"/>
      <c r="SUV314" s="156"/>
      <c r="SUW314" s="156"/>
      <c r="SUX314" s="156"/>
      <c r="SUY314" s="156"/>
      <c r="SUZ314" s="156"/>
      <c r="SVA314" s="156"/>
      <c r="SVB314" s="156"/>
      <c r="SVC314" s="156"/>
      <c r="SVD314" s="156"/>
      <c r="SVE314" s="156"/>
      <c r="SVF314" s="156"/>
      <c r="SVG314" s="156"/>
      <c r="SVH314" s="156"/>
      <c r="SVI314" s="156"/>
      <c r="SVJ314" s="156"/>
      <c r="SVK314" s="156"/>
      <c r="SVL314" s="156"/>
      <c r="SVM314" s="156"/>
      <c r="SVN314" s="156"/>
      <c r="SVO314" s="156"/>
      <c r="SVP314" s="156"/>
      <c r="SVQ314" s="156"/>
      <c r="SVR314" s="156"/>
      <c r="SVS314" s="156"/>
      <c r="SVT314" s="156"/>
      <c r="SVU314" s="156"/>
      <c r="SVV314" s="156"/>
      <c r="SVW314" s="156"/>
      <c r="SVX314" s="156"/>
      <c r="SVY314" s="156"/>
      <c r="SVZ314" s="156"/>
      <c r="SWA314" s="156"/>
      <c r="SWB314" s="156"/>
      <c r="SWC314" s="156"/>
      <c r="SWD314" s="156"/>
      <c r="SWE314" s="156"/>
      <c r="SWF314" s="156"/>
      <c r="SWG314" s="156"/>
      <c r="SWH314" s="156"/>
      <c r="SWI314" s="156"/>
      <c r="SWJ314" s="156"/>
      <c r="SWK314" s="156"/>
      <c r="SWL314" s="156"/>
      <c r="SWM314" s="156"/>
      <c r="SWN314" s="156"/>
      <c r="SWO314" s="156"/>
      <c r="SWP314" s="156"/>
      <c r="SWQ314" s="156"/>
      <c r="SWR314" s="156"/>
      <c r="SWS314" s="156"/>
      <c r="SWT314" s="156"/>
      <c r="SWU314" s="156"/>
      <c r="SWV314" s="156"/>
      <c r="SWW314" s="156"/>
      <c r="SWX314" s="156"/>
      <c r="SWY314" s="156"/>
      <c r="SWZ314" s="156"/>
      <c r="SXA314" s="156"/>
      <c r="SXB314" s="156"/>
      <c r="SXC314" s="156"/>
      <c r="SXD314" s="156"/>
      <c r="SXE314" s="156"/>
      <c r="SXF314" s="156"/>
      <c r="SXG314" s="156"/>
      <c r="SXH314" s="156"/>
      <c r="SXI314" s="156"/>
      <c r="SXJ314" s="156"/>
      <c r="SXK314" s="156"/>
      <c r="SXL314" s="156"/>
      <c r="SXM314" s="156"/>
      <c r="SXN314" s="156"/>
      <c r="SXO314" s="156"/>
      <c r="SXP314" s="156"/>
      <c r="SXQ314" s="156"/>
      <c r="SXR314" s="156"/>
      <c r="SXS314" s="156"/>
      <c r="SXT314" s="156"/>
      <c r="SXU314" s="156"/>
      <c r="SXV314" s="156"/>
      <c r="SXW314" s="156"/>
      <c r="SXX314" s="156"/>
      <c r="SXY314" s="156"/>
      <c r="SXZ314" s="156"/>
      <c r="SYA314" s="156"/>
      <c r="SYB314" s="156"/>
      <c r="SYC314" s="156"/>
      <c r="SYD314" s="156"/>
      <c r="SYE314" s="156"/>
      <c r="SYF314" s="156"/>
      <c r="SYG314" s="156"/>
      <c r="SYH314" s="156"/>
      <c r="SYI314" s="156"/>
      <c r="SYJ314" s="156"/>
      <c r="SYK314" s="156"/>
      <c r="SYL314" s="156"/>
      <c r="SYM314" s="156"/>
      <c r="SYN314" s="156"/>
      <c r="SYO314" s="156"/>
      <c r="SYP314" s="156"/>
      <c r="SYQ314" s="156"/>
      <c r="SYR314" s="156"/>
      <c r="SYS314" s="156"/>
      <c r="SYT314" s="156"/>
      <c r="SYU314" s="156"/>
      <c r="SYV314" s="156"/>
      <c r="SYW314" s="156"/>
      <c r="SYX314" s="156"/>
      <c r="SYY314" s="156"/>
      <c r="SYZ314" s="156"/>
      <c r="SZA314" s="156"/>
      <c r="SZB314" s="156"/>
      <c r="SZC314" s="156"/>
      <c r="SZD314" s="156"/>
      <c r="SZE314" s="156"/>
      <c r="SZF314" s="156"/>
      <c r="SZG314" s="156"/>
      <c r="SZH314" s="156"/>
      <c r="SZI314" s="156"/>
      <c r="SZJ314" s="156"/>
      <c r="SZK314" s="156"/>
      <c r="SZL314" s="156"/>
      <c r="SZM314" s="156"/>
      <c r="SZN314" s="156"/>
      <c r="SZO314" s="156"/>
      <c r="SZP314" s="156"/>
      <c r="SZQ314" s="156"/>
      <c r="SZR314" s="156"/>
      <c r="SZS314" s="156"/>
      <c r="SZT314" s="156"/>
      <c r="SZU314" s="156"/>
      <c r="SZV314" s="156"/>
      <c r="SZW314" s="156"/>
      <c r="SZX314" s="156"/>
      <c r="SZY314" s="156"/>
      <c r="SZZ314" s="156"/>
      <c r="TAA314" s="156"/>
      <c r="TAB314" s="156"/>
      <c r="TAC314" s="156"/>
      <c r="TAD314" s="156"/>
      <c r="TAE314" s="156"/>
      <c r="TAF314" s="156"/>
      <c r="TAG314" s="156"/>
      <c r="TAH314" s="156"/>
      <c r="TAI314" s="156"/>
      <c r="TAJ314" s="156"/>
      <c r="TAK314" s="156"/>
      <c r="TAL314" s="156"/>
      <c r="TAM314" s="156"/>
      <c r="TAN314" s="156"/>
      <c r="TAO314" s="156"/>
      <c r="TAP314" s="156"/>
      <c r="TAQ314" s="156"/>
      <c r="TAR314" s="156"/>
      <c r="TAS314" s="156"/>
      <c r="TAT314" s="156"/>
      <c r="TAU314" s="156"/>
      <c r="TAV314" s="156"/>
      <c r="TAW314" s="156"/>
      <c r="TAX314" s="156"/>
      <c r="TAY314" s="156"/>
      <c r="TAZ314" s="156"/>
      <c r="TBA314" s="156"/>
      <c r="TBB314" s="156"/>
      <c r="TBC314" s="156"/>
      <c r="TBD314" s="156"/>
      <c r="TBE314" s="156"/>
      <c r="TBF314" s="156"/>
      <c r="TBG314" s="156"/>
      <c r="TBH314" s="156"/>
      <c r="TBI314" s="156"/>
      <c r="TBJ314" s="156"/>
      <c r="TBK314" s="156"/>
      <c r="TBL314" s="156"/>
      <c r="TBM314" s="156"/>
      <c r="TBN314" s="156"/>
      <c r="TBO314" s="156"/>
      <c r="TBP314" s="156"/>
      <c r="TBQ314" s="156"/>
      <c r="TBR314" s="156"/>
      <c r="TBS314" s="156"/>
      <c r="TBT314" s="156"/>
      <c r="TBU314" s="156"/>
      <c r="TBV314" s="156"/>
      <c r="TBW314" s="156"/>
      <c r="TBX314" s="156"/>
      <c r="TBY314" s="156"/>
      <c r="TBZ314" s="156"/>
      <c r="TCA314" s="156"/>
      <c r="TCB314" s="156"/>
      <c r="TCC314" s="156"/>
      <c r="TCD314" s="156"/>
      <c r="TCE314" s="156"/>
      <c r="TCF314" s="156"/>
      <c r="TCG314" s="156"/>
      <c r="TCH314" s="156"/>
      <c r="TCI314" s="156"/>
      <c r="TCJ314" s="156"/>
      <c r="TCK314" s="156"/>
      <c r="TCL314" s="156"/>
      <c r="TCM314" s="156"/>
      <c r="TCN314" s="156"/>
      <c r="TCO314" s="156"/>
      <c r="TCP314" s="156"/>
      <c r="TCQ314" s="156"/>
      <c r="TCR314" s="156"/>
      <c r="TCS314" s="156"/>
      <c r="TCT314" s="156"/>
      <c r="TCU314" s="156"/>
      <c r="TCV314" s="156"/>
      <c r="TCW314" s="156"/>
      <c r="TCX314" s="156"/>
      <c r="TCY314" s="156"/>
      <c r="TCZ314" s="156"/>
      <c r="TDA314" s="156"/>
      <c r="TDB314" s="156"/>
      <c r="TDC314" s="156"/>
      <c r="TDD314" s="156"/>
      <c r="TDE314" s="156"/>
      <c r="TDF314" s="156"/>
      <c r="TDG314" s="156"/>
      <c r="TDH314" s="156"/>
      <c r="TDI314" s="156"/>
      <c r="TDJ314" s="156"/>
      <c r="TDK314" s="156"/>
      <c r="TDL314" s="156"/>
      <c r="TDM314" s="156"/>
      <c r="TDN314" s="156"/>
      <c r="TDO314" s="156"/>
      <c r="TDP314" s="156"/>
      <c r="TDQ314" s="156"/>
      <c r="TDR314" s="156"/>
      <c r="TDS314" s="156"/>
      <c r="TDT314" s="156"/>
      <c r="TDU314" s="156"/>
      <c r="TDV314" s="156"/>
      <c r="TDW314" s="156"/>
      <c r="TDX314" s="156"/>
      <c r="TDY314" s="156"/>
      <c r="TDZ314" s="156"/>
      <c r="TEA314" s="156"/>
      <c r="TEB314" s="156"/>
      <c r="TEC314" s="156"/>
      <c r="TED314" s="156"/>
      <c r="TEE314" s="156"/>
      <c r="TEF314" s="156"/>
      <c r="TEG314" s="156"/>
      <c r="TEH314" s="156"/>
      <c r="TEI314" s="156"/>
      <c r="TEJ314" s="156"/>
      <c r="TEK314" s="156"/>
      <c r="TEL314" s="156"/>
      <c r="TEM314" s="156"/>
      <c r="TEN314" s="156"/>
      <c r="TEO314" s="156"/>
      <c r="TEP314" s="156"/>
      <c r="TEQ314" s="156"/>
      <c r="TER314" s="156"/>
      <c r="TES314" s="156"/>
      <c r="TET314" s="156"/>
      <c r="TEU314" s="156"/>
      <c r="TEV314" s="156"/>
      <c r="TEW314" s="156"/>
      <c r="TEX314" s="156"/>
      <c r="TEY314" s="156"/>
      <c r="TEZ314" s="156"/>
      <c r="TFA314" s="156"/>
      <c r="TFB314" s="156"/>
      <c r="TFC314" s="156"/>
      <c r="TFD314" s="156"/>
      <c r="TFE314" s="156"/>
      <c r="TFF314" s="156"/>
      <c r="TFG314" s="156"/>
      <c r="TFH314" s="156"/>
      <c r="TFI314" s="156"/>
      <c r="TFJ314" s="156"/>
      <c r="TFK314" s="156"/>
      <c r="TFL314" s="156"/>
      <c r="TFM314" s="156"/>
      <c r="TFN314" s="156"/>
      <c r="TFO314" s="156"/>
      <c r="TFP314" s="156"/>
      <c r="TFQ314" s="156"/>
      <c r="TFR314" s="156"/>
      <c r="TFS314" s="156"/>
      <c r="TFT314" s="156"/>
      <c r="TFU314" s="156"/>
      <c r="TFV314" s="156"/>
      <c r="TFW314" s="156"/>
      <c r="TFX314" s="156"/>
      <c r="TFY314" s="156"/>
      <c r="TFZ314" s="156"/>
      <c r="TGA314" s="156"/>
      <c r="TGB314" s="156"/>
      <c r="TGC314" s="156"/>
      <c r="TGD314" s="156"/>
      <c r="TGE314" s="156"/>
      <c r="TGF314" s="156"/>
      <c r="TGG314" s="156"/>
      <c r="TGH314" s="156"/>
      <c r="TGI314" s="156"/>
      <c r="TGJ314" s="156"/>
      <c r="TGK314" s="156"/>
      <c r="TGL314" s="156"/>
      <c r="TGM314" s="156"/>
      <c r="TGN314" s="156"/>
      <c r="TGO314" s="156"/>
      <c r="TGP314" s="156"/>
      <c r="TGQ314" s="156"/>
      <c r="TGR314" s="156"/>
      <c r="TGS314" s="156"/>
      <c r="TGT314" s="156"/>
      <c r="TGU314" s="156"/>
      <c r="TGV314" s="156"/>
      <c r="TGW314" s="156"/>
      <c r="TGX314" s="156"/>
      <c r="TGY314" s="156"/>
      <c r="TGZ314" s="156"/>
      <c r="THA314" s="156"/>
      <c r="THB314" s="156"/>
      <c r="THC314" s="156"/>
      <c r="THD314" s="156"/>
      <c r="THE314" s="156"/>
      <c r="THF314" s="156"/>
      <c r="THG314" s="156"/>
      <c r="THH314" s="156"/>
      <c r="THI314" s="156"/>
      <c r="THJ314" s="156"/>
      <c r="THK314" s="156"/>
      <c r="THL314" s="156"/>
      <c r="THM314" s="156"/>
      <c r="THN314" s="156"/>
      <c r="THO314" s="156"/>
      <c r="THP314" s="156"/>
      <c r="THQ314" s="156"/>
      <c r="THR314" s="156"/>
      <c r="THS314" s="156"/>
      <c r="THT314" s="156"/>
      <c r="THU314" s="156"/>
      <c r="THV314" s="156"/>
      <c r="THW314" s="156"/>
      <c r="THX314" s="156"/>
      <c r="THY314" s="156"/>
      <c r="THZ314" s="156"/>
      <c r="TIA314" s="156"/>
      <c r="TIB314" s="156"/>
      <c r="TIC314" s="156"/>
      <c r="TID314" s="156"/>
      <c r="TIE314" s="156"/>
      <c r="TIF314" s="156"/>
      <c r="TIG314" s="156"/>
      <c r="TIH314" s="156"/>
      <c r="TII314" s="156"/>
      <c r="TIJ314" s="156"/>
      <c r="TIK314" s="156"/>
      <c r="TIL314" s="156"/>
      <c r="TIM314" s="156"/>
      <c r="TIN314" s="156"/>
      <c r="TIO314" s="156"/>
      <c r="TIP314" s="156"/>
      <c r="TIQ314" s="156"/>
      <c r="TIR314" s="156"/>
      <c r="TIS314" s="156"/>
      <c r="TIT314" s="156"/>
      <c r="TIU314" s="156"/>
      <c r="TIV314" s="156"/>
      <c r="TIW314" s="156"/>
      <c r="TIX314" s="156"/>
      <c r="TIY314" s="156"/>
      <c r="TIZ314" s="156"/>
      <c r="TJA314" s="156"/>
      <c r="TJB314" s="156"/>
      <c r="TJC314" s="156"/>
      <c r="TJD314" s="156"/>
      <c r="TJE314" s="156"/>
      <c r="TJF314" s="156"/>
      <c r="TJG314" s="156"/>
      <c r="TJH314" s="156"/>
      <c r="TJI314" s="156"/>
      <c r="TJJ314" s="156"/>
      <c r="TJK314" s="156"/>
      <c r="TJL314" s="156"/>
      <c r="TJM314" s="156"/>
      <c r="TJN314" s="156"/>
      <c r="TJO314" s="156"/>
      <c r="TJP314" s="156"/>
      <c r="TJQ314" s="156"/>
      <c r="TJR314" s="156"/>
      <c r="TJS314" s="156"/>
      <c r="TJT314" s="156"/>
      <c r="TJU314" s="156"/>
      <c r="TJV314" s="156"/>
      <c r="TJW314" s="156"/>
      <c r="TJX314" s="156"/>
      <c r="TJY314" s="156"/>
      <c r="TJZ314" s="156"/>
      <c r="TKA314" s="156"/>
      <c r="TKB314" s="156"/>
      <c r="TKC314" s="156"/>
      <c r="TKD314" s="156"/>
      <c r="TKE314" s="156"/>
      <c r="TKF314" s="156"/>
      <c r="TKG314" s="156"/>
      <c r="TKH314" s="156"/>
      <c r="TKI314" s="156"/>
      <c r="TKJ314" s="156"/>
      <c r="TKK314" s="156"/>
      <c r="TKL314" s="156"/>
      <c r="TKM314" s="156"/>
      <c r="TKN314" s="156"/>
      <c r="TKO314" s="156"/>
      <c r="TKP314" s="156"/>
      <c r="TKQ314" s="156"/>
      <c r="TKR314" s="156"/>
      <c r="TKS314" s="156"/>
      <c r="TKT314" s="156"/>
      <c r="TKU314" s="156"/>
      <c r="TKV314" s="156"/>
      <c r="TKW314" s="156"/>
      <c r="TKX314" s="156"/>
      <c r="TKY314" s="156"/>
      <c r="TKZ314" s="156"/>
      <c r="TLA314" s="156"/>
      <c r="TLB314" s="156"/>
      <c r="TLC314" s="156"/>
      <c r="TLD314" s="156"/>
      <c r="TLE314" s="156"/>
      <c r="TLF314" s="156"/>
      <c r="TLG314" s="156"/>
      <c r="TLH314" s="156"/>
      <c r="TLI314" s="156"/>
      <c r="TLJ314" s="156"/>
      <c r="TLK314" s="156"/>
      <c r="TLL314" s="156"/>
      <c r="TLM314" s="156"/>
      <c r="TLN314" s="156"/>
      <c r="TLO314" s="156"/>
      <c r="TLP314" s="156"/>
      <c r="TLQ314" s="156"/>
      <c r="TLR314" s="156"/>
      <c r="TLS314" s="156"/>
      <c r="TLT314" s="156"/>
      <c r="TLU314" s="156"/>
      <c r="TLV314" s="156"/>
      <c r="TLW314" s="156"/>
      <c r="TLX314" s="156"/>
      <c r="TLY314" s="156"/>
      <c r="TLZ314" s="156"/>
      <c r="TMA314" s="156"/>
      <c r="TMB314" s="156"/>
      <c r="TMC314" s="156"/>
      <c r="TMD314" s="156"/>
      <c r="TME314" s="156"/>
      <c r="TMF314" s="156"/>
      <c r="TMG314" s="156"/>
      <c r="TMH314" s="156"/>
      <c r="TMI314" s="156"/>
      <c r="TMJ314" s="156"/>
      <c r="TMK314" s="156"/>
      <c r="TML314" s="156"/>
      <c r="TMM314" s="156"/>
      <c r="TMN314" s="156"/>
      <c r="TMO314" s="156"/>
      <c r="TMP314" s="156"/>
      <c r="TMQ314" s="156"/>
      <c r="TMR314" s="156"/>
      <c r="TMS314" s="156"/>
      <c r="TMT314" s="156"/>
      <c r="TMU314" s="156"/>
      <c r="TMV314" s="156"/>
      <c r="TMW314" s="156"/>
      <c r="TMX314" s="156"/>
      <c r="TMY314" s="156"/>
      <c r="TMZ314" s="156"/>
      <c r="TNA314" s="156"/>
      <c r="TNB314" s="156"/>
      <c r="TNC314" s="156"/>
      <c r="TND314" s="156"/>
      <c r="TNE314" s="156"/>
      <c r="TNF314" s="156"/>
      <c r="TNG314" s="156"/>
      <c r="TNH314" s="156"/>
      <c r="TNI314" s="156"/>
      <c r="TNJ314" s="156"/>
      <c r="TNK314" s="156"/>
      <c r="TNL314" s="156"/>
      <c r="TNM314" s="156"/>
      <c r="TNN314" s="156"/>
      <c r="TNO314" s="156"/>
      <c r="TNP314" s="156"/>
      <c r="TNQ314" s="156"/>
      <c r="TNR314" s="156"/>
      <c r="TNS314" s="156"/>
      <c r="TNT314" s="156"/>
      <c r="TNU314" s="156"/>
      <c r="TNV314" s="156"/>
      <c r="TNW314" s="156"/>
      <c r="TNX314" s="156"/>
      <c r="TNY314" s="156"/>
      <c r="TNZ314" s="156"/>
      <c r="TOA314" s="156"/>
      <c r="TOB314" s="156"/>
      <c r="TOC314" s="156"/>
      <c r="TOD314" s="156"/>
      <c r="TOE314" s="156"/>
      <c r="TOF314" s="156"/>
      <c r="TOG314" s="156"/>
      <c r="TOH314" s="156"/>
      <c r="TOI314" s="156"/>
      <c r="TOJ314" s="156"/>
      <c r="TOK314" s="156"/>
      <c r="TOL314" s="156"/>
      <c r="TOM314" s="156"/>
      <c r="TON314" s="156"/>
      <c r="TOO314" s="156"/>
      <c r="TOP314" s="156"/>
      <c r="TOQ314" s="156"/>
      <c r="TOR314" s="156"/>
      <c r="TOS314" s="156"/>
      <c r="TOT314" s="156"/>
      <c r="TOU314" s="156"/>
      <c r="TOV314" s="156"/>
      <c r="TOW314" s="156"/>
      <c r="TOX314" s="156"/>
      <c r="TOY314" s="156"/>
      <c r="TOZ314" s="156"/>
      <c r="TPA314" s="156"/>
      <c r="TPB314" s="156"/>
      <c r="TPC314" s="156"/>
      <c r="TPD314" s="156"/>
      <c r="TPE314" s="156"/>
      <c r="TPF314" s="156"/>
      <c r="TPG314" s="156"/>
      <c r="TPH314" s="156"/>
      <c r="TPI314" s="156"/>
      <c r="TPJ314" s="156"/>
      <c r="TPK314" s="156"/>
      <c r="TPL314" s="156"/>
      <c r="TPM314" s="156"/>
      <c r="TPN314" s="156"/>
      <c r="TPO314" s="156"/>
      <c r="TPP314" s="156"/>
      <c r="TPQ314" s="156"/>
      <c r="TPR314" s="156"/>
      <c r="TPS314" s="156"/>
      <c r="TPT314" s="156"/>
      <c r="TPU314" s="156"/>
      <c r="TPV314" s="156"/>
      <c r="TPW314" s="156"/>
      <c r="TPX314" s="156"/>
      <c r="TPY314" s="156"/>
      <c r="TPZ314" s="156"/>
      <c r="TQA314" s="156"/>
      <c r="TQB314" s="156"/>
      <c r="TQC314" s="156"/>
      <c r="TQD314" s="156"/>
      <c r="TQE314" s="156"/>
      <c r="TQF314" s="156"/>
      <c r="TQG314" s="156"/>
      <c r="TQH314" s="156"/>
      <c r="TQI314" s="156"/>
      <c r="TQJ314" s="156"/>
      <c r="TQK314" s="156"/>
      <c r="TQL314" s="156"/>
      <c r="TQM314" s="156"/>
      <c r="TQN314" s="156"/>
      <c r="TQO314" s="156"/>
      <c r="TQP314" s="156"/>
      <c r="TQQ314" s="156"/>
      <c r="TQR314" s="156"/>
      <c r="TQS314" s="156"/>
      <c r="TQT314" s="156"/>
      <c r="TQU314" s="156"/>
      <c r="TQV314" s="156"/>
      <c r="TQW314" s="156"/>
      <c r="TQX314" s="156"/>
      <c r="TQY314" s="156"/>
      <c r="TQZ314" s="156"/>
      <c r="TRA314" s="156"/>
      <c r="TRB314" s="156"/>
      <c r="TRC314" s="156"/>
      <c r="TRD314" s="156"/>
      <c r="TRE314" s="156"/>
      <c r="TRF314" s="156"/>
      <c r="TRG314" s="156"/>
      <c r="TRH314" s="156"/>
      <c r="TRI314" s="156"/>
      <c r="TRJ314" s="156"/>
      <c r="TRK314" s="156"/>
      <c r="TRL314" s="156"/>
      <c r="TRM314" s="156"/>
      <c r="TRN314" s="156"/>
      <c r="TRO314" s="156"/>
      <c r="TRP314" s="156"/>
      <c r="TRQ314" s="156"/>
      <c r="TRR314" s="156"/>
      <c r="TRS314" s="156"/>
      <c r="TRT314" s="156"/>
      <c r="TRU314" s="156"/>
      <c r="TRV314" s="156"/>
      <c r="TRW314" s="156"/>
      <c r="TRX314" s="156"/>
      <c r="TRY314" s="156"/>
      <c r="TRZ314" s="156"/>
      <c r="TSA314" s="156"/>
      <c r="TSB314" s="156"/>
      <c r="TSC314" s="156"/>
      <c r="TSD314" s="156"/>
      <c r="TSE314" s="156"/>
      <c r="TSF314" s="156"/>
      <c r="TSG314" s="156"/>
      <c r="TSH314" s="156"/>
      <c r="TSI314" s="156"/>
      <c r="TSJ314" s="156"/>
      <c r="TSK314" s="156"/>
      <c r="TSL314" s="156"/>
      <c r="TSM314" s="156"/>
      <c r="TSN314" s="156"/>
      <c r="TSO314" s="156"/>
      <c r="TSP314" s="156"/>
      <c r="TSQ314" s="156"/>
      <c r="TSR314" s="156"/>
      <c r="TSS314" s="156"/>
      <c r="TST314" s="156"/>
      <c r="TSU314" s="156"/>
      <c r="TSV314" s="156"/>
      <c r="TSW314" s="156"/>
      <c r="TSX314" s="156"/>
      <c r="TSY314" s="156"/>
      <c r="TSZ314" s="156"/>
      <c r="TTA314" s="156"/>
      <c r="TTB314" s="156"/>
      <c r="TTC314" s="156"/>
      <c r="TTD314" s="156"/>
      <c r="TTE314" s="156"/>
      <c r="TTF314" s="156"/>
      <c r="TTG314" s="156"/>
      <c r="TTH314" s="156"/>
      <c r="TTI314" s="156"/>
      <c r="TTJ314" s="156"/>
      <c r="TTK314" s="156"/>
      <c r="TTL314" s="156"/>
      <c r="TTM314" s="156"/>
      <c r="TTN314" s="156"/>
      <c r="TTO314" s="156"/>
      <c r="TTP314" s="156"/>
      <c r="TTQ314" s="156"/>
      <c r="TTR314" s="156"/>
      <c r="TTS314" s="156"/>
      <c r="TTT314" s="156"/>
      <c r="TTU314" s="156"/>
      <c r="TTV314" s="156"/>
      <c r="TTW314" s="156"/>
      <c r="TTX314" s="156"/>
      <c r="TTY314" s="156"/>
      <c r="TTZ314" s="156"/>
      <c r="TUA314" s="156"/>
      <c r="TUB314" s="156"/>
      <c r="TUC314" s="156"/>
      <c r="TUD314" s="156"/>
      <c r="TUE314" s="156"/>
      <c r="TUF314" s="156"/>
      <c r="TUG314" s="156"/>
      <c r="TUH314" s="156"/>
      <c r="TUI314" s="156"/>
      <c r="TUJ314" s="156"/>
      <c r="TUK314" s="156"/>
      <c r="TUL314" s="156"/>
      <c r="TUM314" s="156"/>
      <c r="TUN314" s="156"/>
      <c r="TUO314" s="156"/>
      <c r="TUP314" s="156"/>
      <c r="TUQ314" s="156"/>
      <c r="TUR314" s="156"/>
      <c r="TUS314" s="156"/>
      <c r="TUT314" s="156"/>
      <c r="TUU314" s="156"/>
      <c r="TUV314" s="156"/>
      <c r="TUW314" s="156"/>
      <c r="TUX314" s="156"/>
      <c r="TUY314" s="156"/>
      <c r="TUZ314" s="156"/>
      <c r="TVA314" s="156"/>
      <c r="TVB314" s="156"/>
      <c r="TVC314" s="156"/>
      <c r="TVD314" s="156"/>
      <c r="TVE314" s="156"/>
      <c r="TVF314" s="156"/>
      <c r="TVG314" s="156"/>
      <c r="TVH314" s="156"/>
      <c r="TVI314" s="156"/>
      <c r="TVJ314" s="156"/>
      <c r="TVK314" s="156"/>
      <c r="TVL314" s="156"/>
      <c r="TVM314" s="156"/>
      <c r="TVN314" s="156"/>
      <c r="TVO314" s="156"/>
      <c r="TVP314" s="156"/>
      <c r="TVQ314" s="156"/>
      <c r="TVR314" s="156"/>
      <c r="TVS314" s="156"/>
      <c r="TVT314" s="156"/>
      <c r="TVU314" s="156"/>
      <c r="TVV314" s="156"/>
      <c r="TVW314" s="156"/>
      <c r="TVX314" s="156"/>
      <c r="TVY314" s="156"/>
      <c r="TVZ314" s="156"/>
      <c r="TWA314" s="156"/>
      <c r="TWB314" s="156"/>
      <c r="TWC314" s="156"/>
      <c r="TWD314" s="156"/>
      <c r="TWE314" s="156"/>
      <c r="TWF314" s="156"/>
      <c r="TWG314" s="156"/>
      <c r="TWH314" s="156"/>
      <c r="TWI314" s="156"/>
      <c r="TWJ314" s="156"/>
      <c r="TWK314" s="156"/>
      <c r="TWL314" s="156"/>
      <c r="TWM314" s="156"/>
      <c r="TWN314" s="156"/>
      <c r="TWO314" s="156"/>
      <c r="TWP314" s="156"/>
      <c r="TWQ314" s="156"/>
      <c r="TWR314" s="156"/>
      <c r="TWS314" s="156"/>
      <c r="TWT314" s="156"/>
      <c r="TWU314" s="156"/>
      <c r="TWV314" s="156"/>
      <c r="TWW314" s="156"/>
      <c r="TWX314" s="156"/>
      <c r="TWY314" s="156"/>
      <c r="TWZ314" s="156"/>
      <c r="TXA314" s="156"/>
      <c r="TXB314" s="156"/>
      <c r="TXC314" s="156"/>
      <c r="TXD314" s="156"/>
      <c r="TXE314" s="156"/>
      <c r="TXF314" s="156"/>
      <c r="TXG314" s="156"/>
      <c r="TXH314" s="156"/>
      <c r="TXI314" s="156"/>
      <c r="TXJ314" s="156"/>
      <c r="TXK314" s="156"/>
      <c r="TXL314" s="156"/>
      <c r="TXM314" s="156"/>
      <c r="TXN314" s="156"/>
      <c r="TXO314" s="156"/>
      <c r="TXP314" s="156"/>
      <c r="TXQ314" s="156"/>
      <c r="TXR314" s="156"/>
      <c r="TXS314" s="156"/>
      <c r="TXT314" s="156"/>
      <c r="TXU314" s="156"/>
      <c r="TXV314" s="156"/>
      <c r="TXW314" s="156"/>
      <c r="TXX314" s="156"/>
      <c r="TXY314" s="156"/>
      <c r="TXZ314" s="156"/>
      <c r="TYA314" s="156"/>
      <c r="TYB314" s="156"/>
      <c r="TYC314" s="156"/>
      <c r="TYD314" s="156"/>
      <c r="TYE314" s="156"/>
      <c r="TYF314" s="156"/>
      <c r="TYG314" s="156"/>
      <c r="TYH314" s="156"/>
      <c r="TYI314" s="156"/>
      <c r="TYJ314" s="156"/>
      <c r="TYK314" s="156"/>
      <c r="TYL314" s="156"/>
      <c r="TYM314" s="156"/>
      <c r="TYN314" s="156"/>
      <c r="TYO314" s="156"/>
      <c r="TYP314" s="156"/>
      <c r="TYQ314" s="156"/>
      <c r="TYR314" s="156"/>
      <c r="TYS314" s="156"/>
      <c r="TYT314" s="156"/>
      <c r="TYU314" s="156"/>
      <c r="TYV314" s="156"/>
      <c r="TYW314" s="156"/>
      <c r="TYX314" s="156"/>
      <c r="TYY314" s="156"/>
      <c r="TYZ314" s="156"/>
      <c r="TZA314" s="156"/>
      <c r="TZB314" s="156"/>
      <c r="TZC314" s="156"/>
      <c r="TZD314" s="156"/>
      <c r="TZE314" s="156"/>
      <c r="TZF314" s="156"/>
      <c r="TZG314" s="156"/>
      <c r="TZH314" s="156"/>
      <c r="TZI314" s="156"/>
      <c r="TZJ314" s="156"/>
      <c r="TZK314" s="156"/>
      <c r="TZL314" s="156"/>
      <c r="TZM314" s="156"/>
      <c r="TZN314" s="156"/>
      <c r="TZO314" s="156"/>
      <c r="TZP314" s="156"/>
      <c r="TZQ314" s="156"/>
      <c r="TZR314" s="156"/>
      <c r="TZS314" s="156"/>
      <c r="TZT314" s="156"/>
      <c r="TZU314" s="156"/>
      <c r="TZV314" s="156"/>
      <c r="TZW314" s="156"/>
      <c r="TZX314" s="156"/>
      <c r="TZY314" s="156"/>
      <c r="TZZ314" s="156"/>
      <c r="UAA314" s="156"/>
      <c r="UAB314" s="156"/>
      <c r="UAC314" s="156"/>
      <c r="UAD314" s="156"/>
      <c r="UAE314" s="156"/>
      <c r="UAF314" s="156"/>
      <c r="UAG314" s="156"/>
      <c r="UAH314" s="156"/>
      <c r="UAI314" s="156"/>
      <c r="UAJ314" s="156"/>
      <c r="UAK314" s="156"/>
      <c r="UAL314" s="156"/>
      <c r="UAM314" s="156"/>
      <c r="UAN314" s="156"/>
      <c r="UAO314" s="156"/>
      <c r="UAP314" s="156"/>
      <c r="UAQ314" s="156"/>
      <c r="UAR314" s="156"/>
      <c r="UAS314" s="156"/>
      <c r="UAT314" s="156"/>
      <c r="UAU314" s="156"/>
      <c r="UAV314" s="156"/>
      <c r="UAW314" s="156"/>
      <c r="UAX314" s="156"/>
      <c r="UAY314" s="156"/>
      <c r="UAZ314" s="156"/>
      <c r="UBA314" s="156"/>
      <c r="UBB314" s="156"/>
      <c r="UBC314" s="156"/>
      <c r="UBD314" s="156"/>
      <c r="UBE314" s="156"/>
      <c r="UBF314" s="156"/>
      <c r="UBG314" s="156"/>
      <c r="UBH314" s="156"/>
      <c r="UBI314" s="156"/>
      <c r="UBJ314" s="156"/>
      <c r="UBK314" s="156"/>
      <c r="UBL314" s="156"/>
      <c r="UBM314" s="156"/>
      <c r="UBN314" s="156"/>
      <c r="UBO314" s="156"/>
      <c r="UBP314" s="156"/>
      <c r="UBQ314" s="156"/>
      <c r="UBR314" s="156"/>
      <c r="UBS314" s="156"/>
      <c r="UBT314" s="156"/>
      <c r="UBU314" s="156"/>
      <c r="UBV314" s="156"/>
      <c r="UBW314" s="156"/>
      <c r="UBX314" s="156"/>
      <c r="UBY314" s="156"/>
      <c r="UBZ314" s="156"/>
      <c r="UCA314" s="156"/>
      <c r="UCB314" s="156"/>
      <c r="UCC314" s="156"/>
      <c r="UCD314" s="156"/>
      <c r="UCE314" s="156"/>
      <c r="UCF314" s="156"/>
      <c r="UCG314" s="156"/>
      <c r="UCH314" s="156"/>
      <c r="UCI314" s="156"/>
      <c r="UCJ314" s="156"/>
      <c r="UCK314" s="156"/>
      <c r="UCL314" s="156"/>
      <c r="UCM314" s="156"/>
      <c r="UCN314" s="156"/>
      <c r="UCO314" s="156"/>
      <c r="UCP314" s="156"/>
      <c r="UCQ314" s="156"/>
      <c r="UCR314" s="156"/>
      <c r="UCS314" s="156"/>
      <c r="UCT314" s="156"/>
      <c r="UCU314" s="156"/>
      <c r="UCV314" s="156"/>
      <c r="UCW314" s="156"/>
      <c r="UCX314" s="156"/>
      <c r="UCY314" s="156"/>
      <c r="UCZ314" s="156"/>
      <c r="UDA314" s="156"/>
      <c r="UDB314" s="156"/>
      <c r="UDC314" s="156"/>
      <c r="UDD314" s="156"/>
      <c r="UDE314" s="156"/>
      <c r="UDF314" s="156"/>
      <c r="UDG314" s="156"/>
      <c r="UDH314" s="156"/>
      <c r="UDI314" s="156"/>
      <c r="UDJ314" s="156"/>
      <c r="UDK314" s="156"/>
      <c r="UDL314" s="156"/>
      <c r="UDM314" s="156"/>
      <c r="UDN314" s="156"/>
      <c r="UDO314" s="156"/>
      <c r="UDP314" s="156"/>
      <c r="UDQ314" s="156"/>
      <c r="UDR314" s="156"/>
      <c r="UDS314" s="156"/>
      <c r="UDT314" s="156"/>
      <c r="UDU314" s="156"/>
      <c r="UDV314" s="156"/>
      <c r="UDW314" s="156"/>
      <c r="UDX314" s="156"/>
      <c r="UDY314" s="156"/>
      <c r="UDZ314" s="156"/>
      <c r="UEA314" s="156"/>
      <c r="UEB314" s="156"/>
      <c r="UEC314" s="156"/>
      <c r="UED314" s="156"/>
      <c r="UEE314" s="156"/>
      <c r="UEF314" s="156"/>
      <c r="UEG314" s="156"/>
      <c r="UEH314" s="156"/>
      <c r="UEI314" s="156"/>
      <c r="UEJ314" s="156"/>
      <c r="UEK314" s="156"/>
      <c r="UEL314" s="156"/>
      <c r="UEM314" s="156"/>
      <c r="UEN314" s="156"/>
      <c r="UEO314" s="156"/>
      <c r="UEP314" s="156"/>
      <c r="UEQ314" s="156"/>
      <c r="UER314" s="156"/>
      <c r="UES314" s="156"/>
      <c r="UET314" s="156"/>
      <c r="UEU314" s="156"/>
      <c r="UEV314" s="156"/>
      <c r="UEW314" s="156"/>
      <c r="UEX314" s="156"/>
      <c r="UEY314" s="156"/>
      <c r="UEZ314" s="156"/>
      <c r="UFA314" s="156"/>
      <c r="UFB314" s="156"/>
      <c r="UFC314" s="156"/>
      <c r="UFD314" s="156"/>
      <c r="UFE314" s="156"/>
      <c r="UFF314" s="156"/>
      <c r="UFG314" s="156"/>
      <c r="UFH314" s="156"/>
      <c r="UFI314" s="156"/>
      <c r="UFJ314" s="156"/>
      <c r="UFK314" s="156"/>
      <c r="UFL314" s="156"/>
      <c r="UFM314" s="156"/>
      <c r="UFN314" s="156"/>
      <c r="UFO314" s="156"/>
      <c r="UFP314" s="156"/>
      <c r="UFQ314" s="156"/>
      <c r="UFR314" s="156"/>
      <c r="UFS314" s="156"/>
      <c r="UFT314" s="156"/>
      <c r="UFU314" s="156"/>
      <c r="UFV314" s="156"/>
      <c r="UFW314" s="156"/>
      <c r="UFX314" s="156"/>
      <c r="UFY314" s="156"/>
      <c r="UFZ314" s="156"/>
      <c r="UGA314" s="156"/>
      <c r="UGB314" s="156"/>
      <c r="UGC314" s="156"/>
      <c r="UGD314" s="156"/>
      <c r="UGE314" s="156"/>
      <c r="UGF314" s="156"/>
      <c r="UGG314" s="156"/>
      <c r="UGH314" s="156"/>
      <c r="UGI314" s="156"/>
      <c r="UGJ314" s="156"/>
      <c r="UGK314" s="156"/>
      <c r="UGL314" s="156"/>
      <c r="UGM314" s="156"/>
      <c r="UGN314" s="156"/>
      <c r="UGO314" s="156"/>
      <c r="UGP314" s="156"/>
      <c r="UGQ314" s="156"/>
      <c r="UGR314" s="156"/>
      <c r="UGS314" s="156"/>
      <c r="UGT314" s="156"/>
      <c r="UGU314" s="156"/>
      <c r="UGV314" s="156"/>
      <c r="UGW314" s="156"/>
      <c r="UGX314" s="156"/>
      <c r="UGY314" s="156"/>
      <c r="UGZ314" s="156"/>
      <c r="UHA314" s="156"/>
      <c r="UHB314" s="156"/>
      <c r="UHC314" s="156"/>
      <c r="UHD314" s="156"/>
      <c r="UHE314" s="156"/>
      <c r="UHF314" s="156"/>
      <c r="UHG314" s="156"/>
      <c r="UHH314" s="156"/>
      <c r="UHI314" s="156"/>
      <c r="UHJ314" s="156"/>
      <c r="UHK314" s="156"/>
      <c r="UHL314" s="156"/>
      <c r="UHM314" s="156"/>
      <c r="UHN314" s="156"/>
      <c r="UHO314" s="156"/>
      <c r="UHP314" s="156"/>
      <c r="UHQ314" s="156"/>
      <c r="UHR314" s="156"/>
      <c r="UHS314" s="156"/>
      <c r="UHT314" s="156"/>
      <c r="UHU314" s="156"/>
      <c r="UHV314" s="156"/>
      <c r="UHW314" s="156"/>
      <c r="UHX314" s="156"/>
      <c r="UHY314" s="156"/>
      <c r="UHZ314" s="156"/>
      <c r="UIA314" s="156"/>
      <c r="UIB314" s="156"/>
      <c r="UIC314" s="156"/>
      <c r="UID314" s="156"/>
      <c r="UIE314" s="156"/>
      <c r="UIF314" s="156"/>
      <c r="UIG314" s="156"/>
      <c r="UIH314" s="156"/>
      <c r="UII314" s="156"/>
      <c r="UIJ314" s="156"/>
      <c r="UIK314" s="156"/>
      <c r="UIL314" s="156"/>
      <c r="UIM314" s="156"/>
      <c r="UIN314" s="156"/>
      <c r="UIO314" s="156"/>
      <c r="UIP314" s="156"/>
      <c r="UIQ314" s="156"/>
      <c r="UIR314" s="156"/>
      <c r="UIS314" s="156"/>
      <c r="UIT314" s="156"/>
      <c r="UIU314" s="156"/>
      <c r="UIV314" s="156"/>
      <c r="UIW314" s="156"/>
      <c r="UIX314" s="156"/>
      <c r="UIY314" s="156"/>
      <c r="UIZ314" s="156"/>
      <c r="UJA314" s="156"/>
      <c r="UJB314" s="156"/>
      <c r="UJC314" s="156"/>
      <c r="UJD314" s="156"/>
      <c r="UJE314" s="156"/>
      <c r="UJF314" s="156"/>
      <c r="UJG314" s="156"/>
      <c r="UJH314" s="156"/>
      <c r="UJI314" s="156"/>
      <c r="UJJ314" s="156"/>
      <c r="UJK314" s="156"/>
      <c r="UJL314" s="156"/>
      <c r="UJM314" s="156"/>
      <c r="UJN314" s="156"/>
      <c r="UJO314" s="156"/>
      <c r="UJP314" s="156"/>
      <c r="UJQ314" s="156"/>
      <c r="UJR314" s="156"/>
      <c r="UJS314" s="156"/>
      <c r="UJT314" s="156"/>
      <c r="UJU314" s="156"/>
      <c r="UJV314" s="156"/>
      <c r="UJW314" s="156"/>
      <c r="UJX314" s="156"/>
      <c r="UJY314" s="156"/>
      <c r="UJZ314" s="156"/>
      <c r="UKA314" s="156"/>
      <c r="UKB314" s="156"/>
      <c r="UKC314" s="156"/>
      <c r="UKD314" s="156"/>
      <c r="UKE314" s="156"/>
      <c r="UKF314" s="156"/>
      <c r="UKG314" s="156"/>
      <c r="UKH314" s="156"/>
      <c r="UKI314" s="156"/>
      <c r="UKJ314" s="156"/>
      <c r="UKK314" s="156"/>
      <c r="UKL314" s="156"/>
      <c r="UKM314" s="156"/>
      <c r="UKN314" s="156"/>
      <c r="UKO314" s="156"/>
      <c r="UKP314" s="156"/>
      <c r="UKQ314" s="156"/>
      <c r="UKR314" s="156"/>
      <c r="UKS314" s="156"/>
      <c r="UKT314" s="156"/>
      <c r="UKU314" s="156"/>
      <c r="UKV314" s="156"/>
      <c r="UKW314" s="156"/>
      <c r="UKX314" s="156"/>
      <c r="UKY314" s="156"/>
      <c r="UKZ314" s="156"/>
      <c r="ULA314" s="156"/>
      <c r="ULB314" s="156"/>
      <c r="ULC314" s="156"/>
      <c r="ULD314" s="156"/>
      <c r="ULE314" s="156"/>
      <c r="ULF314" s="156"/>
      <c r="ULG314" s="156"/>
      <c r="ULH314" s="156"/>
      <c r="ULI314" s="156"/>
      <c r="ULJ314" s="156"/>
      <c r="ULK314" s="156"/>
      <c r="ULL314" s="156"/>
      <c r="ULM314" s="156"/>
      <c r="ULN314" s="156"/>
      <c r="ULO314" s="156"/>
      <c r="ULP314" s="156"/>
      <c r="ULQ314" s="156"/>
      <c r="ULR314" s="156"/>
      <c r="ULS314" s="156"/>
      <c r="ULT314" s="156"/>
      <c r="ULU314" s="156"/>
      <c r="ULV314" s="156"/>
      <c r="ULW314" s="156"/>
      <c r="ULX314" s="156"/>
      <c r="ULY314" s="156"/>
      <c r="ULZ314" s="156"/>
      <c r="UMA314" s="156"/>
      <c r="UMB314" s="156"/>
      <c r="UMC314" s="156"/>
      <c r="UMD314" s="156"/>
      <c r="UME314" s="156"/>
      <c r="UMF314" s="156"/>
      <c r="UMG314" s="156"/>
      <c r="UMH314" s="156"/>
      <c r="UMI314" s="156"/>
      <c r="UMJ314" s="156"/>
      <c r="UMK314" s="156"/>
      <c r="UML314" s="156"/>
      <c r="UMM314" s="156"/>
      <c r="UMN314" s="156"/>
      <c r="UMO314" s="156"/>
      <c r="UMP314" s="156"/>
      <c r="UMQ314" s="156"/>
      <c r="UMR314" s="156"/>
      <c r="UMS314" s="156"/>
      <c r="UMT314" s="156"/>
      <c r="UMU314" s="156"/>
      <c r="UMV314" s="156"/>
      <c r="UMW314" s="156"/>
      <c r="UMX314" s="156"/>
      <c r="UMY314" s="156"/>
      <c r="UMZ314" s="156"/>
      <c r="UNA314" s="156"/>
      <c r="UNB314" s="156"/>
      <c r="UNC314" s="156"/>
      <c r="UND314" s="156"/>
      <c r="UNE314" s="156"/>
      <c r="UNF314" s="156"/>
      <c r="UNG314" s="156"/>
      <c r="UNH314" s="156"/>
      <c r="UNI314" s="156"/>
      <c r="UNJ314" s="156"/>
      <c r="UNK314" s="156"/>
      <c r="UNL314" s="156"/>
      <c r="UNM314" s="156"/>
      <c r="UNN314" s="156"/>
      <c r="UNO314" s="156"/>
      <c r="UNP314" s="156"/>
      <c r="UNQ314" s="156"/>
      <c r="UNR314" s="156"/>
      <c r="UNS314" s="156"/>
      <c r="UNT314" s="156"/>
      <c r="UNU314" s="156"/>
      <c r="UNV314" s="156"/>
      <c r="UNW314" s="156"/>
      <c r="UNX314" s="156"/>
      <c r="UNY314" s="156"/>
      <c r="UNZ314" s="156"/>
      <c r="UOA314" s="156"/>
      <c r="UOB314" s="156"/>
      <c r="UOC314" s="156"/>
      <c r="UOD314" s="156"/>
      <c r="UOE314" s="156"/>
      <c r="UOF314" s="156"/>
      <c r="UOG314" s="156"/>
      <c r="UOH314" s="156"/>
      <c r="UOI314" s="156"/>
      <c r="UOJ314" s="156"/>
      <c r="UOK314" s="156"/>
      <c r="UOL314" s="156"/>
      <c r="UOM314" s="156"/>
      <c r="UON314" s="156"/>
      <c r="UOO314" s="156"/>
      <c r="UOP314" s="156"/>
      <c r="UOQ314" s="156"/>
      <c r="UOR314" s="156"/>
      <c r="UOS314" s="156"/>
      <c r="UOT314" s="156"/>
      <c r="UOU314" s="156"/>
      <c r="UOV314" s="156"/>
      <c r="UOW314" s="156"/>
      <c r="UOX314" s="156"/>
      <c r="UOY314" s="156"/>
      <c r="UOZ314" s="156"/>
      <c r="UPA314" s="156"/>
      <c r="UPB314" s="156"/>
      <c r="UPC314" s="156"/>
      <c r="UPD314" s="156"/>
      <c r="UPE314" s="156"/>
      <c r="UPF314" s="156"/>
      <c r="UPG314" s="156"/>
      <c r="UPH314" s="156"/>
      <c r="UPI314" s="156"/>
      <c r="UPJ314" s="156"/>
      <c r="UPK314" s="156"/>
      <c r="UPL314" s="156"/>
      <c r="UPM314" s="156"/>
      <c r="UPN314" s="156"/>
      <c r="UPO314" s="156"/>
      <c r="UPP314" s="156"/>
      <c r="UPQ314" s="156"/>
      <c r="UPR314" s="156"/>
      <c r="UPS314" s="156"/>
      <c r="UPT314" s="156"/>
      <c r="UPU314" s="156"/>
      <c r="UPV314" s="156"/>
      <c r="UPW314" s="156"/>
      <c r="UPX314" s="156"/>
      <c r="UPY314" s="156"/>
      <c r="UPZ314" s="156"/>
      <c r="UQA314" s="156"/>
      <c r="UQB314" s="156"/>
      <c r="UQC314" s="156"/>
      <c r="UQD314" s="156"/>
      <c r="UQE314" s="156"/>
      <c r="UQF314" s="156"/>
      <c r="UQG314" s="156"/>
      <c r="UQH314" s="156"/>
      <c r="UQI314" s="156"/>
      <c r="UQJ314" s="156"/>
      <c r="UQK314" s="156"/>
      <c r="UQL314" s="156"/>
      <c r="UQM314" s="156"/>
      <c r="UQN314" s="156"/>
      <c r="UQO314" s="156"/>
      <c r="UQP314" s="156"/>
      <c r="UQQ314" s="156"/>
      <c r="UQR314" s="156"/>
      <c r="UQS314" s="156"/>
      <c r="UQT314" s="156"/>
      <c r="UQU314" s="156"/>
      <c r="UQV314" s="156"/>
      <c r="UQW314" s="156"/>
      <c r="UQX314" s="156"/>
      <c r="UQY314" s="156"/>
      <c r="UQZ314" s="156"/>
      <c r="URA314" s="156"/>
      <c r="URB314" s="156"/>
      <c r="URC314" s="156"/>
      <c r="URD314" s="156"/>
      <c r="URE314" s="156"/>
      <c r="URF314" s="156"/>
      <c r="URG314" s="156"/>
      <c r="URH314" s="156"/>
      <c r="URI314" s="156"/>
      <c r="URJ314" s="156"/>
      <c r="URK314" s="156"/>
      <c r="URL314" s="156"/>
      <c r="URM314" s="156"/>
      <c r="URN314" s="156"/>
      <c r="URO314" s="156"/>
      <c r="URP314" s="156"/>
      <c r="URQ314" s="156"/>
      <c r="URR314" s="156"/>
      <c r="URS314" s="156"/>
      <c r="URT314" s="156"/>
      <c r="URU314" s="156"/>
      <c r="URV314" s="156"/>
      <c r="URW314" s="156"/>
      <c r="URX314" s="156"/>
      <c r="URY314" s="156"/>
      <c r="URZ314" s="156"/>
      <c r="USA314" s="156"/>
      <c r="USB314" s="156"/>
      <c r="USC314" s="156"/>
      <c r="USD314" s="156"/>
      <c r="USE314" s="156"/>
      <c r="USF314" s="156"/>
      <c r="USG314" s="156"/>
      <c r="USH314" s="156"/>
      <c r="USI314" s="156"/>
      <c r="USJ314" s="156"/>
      <c r="USK314" s="156"/>
      <c r="USL314" s="156"/>
      <c r="USM314" s="156"/>
      <c r="USN314" s="156"/>
      <c r="USO314" s="156"/>
      <c r="USP314" s="156"/>
      <c r="USQ314" s="156"/>
      <c r="USR314" s="156"/>
      <c r="USS314" s="156"/>
      <c r="UST314" s="156"/>
      <c r="USU314" s="156"/>
      <c r="USV314" s="156"/>
      <c r="USW314" s="156"/>
      <c r="USX314" s="156"/>
      <c r="USY314" s="156"/>
      <c r="USZ314" s="156"/>
      <c r="UTA314" s="156"/>
      <c r="UTB314" s="156"/>
      <c r="UTC314" s="156"/>
      <c r="UTD314" s="156"/>
      <c r="UTE314" s="156"/>
      <c r="UTF314" s="156"/>
      <c r="UTG314" s="156"/>
      <c r="UTH314" s="156"/>
      <c r="UTI314" s="156"/>
      <c r="UTJ314" s="156"/>
      <c r="UTK314" s="156"/>
      <c r="UTL314" s="156"/>
      <c r="UTM314" s="156"/>
      <c r="UTN314" s="156"/>
      <c r="UTO314" s="156"/>
      <c r="UTP314" s="156"/>
      <c r="UTQ314" s="156"/>
      <c r="UTR314" s="156"/>
      <c r="UTS314" s="156"/>
      <c r="UTT314" s="156"/>
      <c r="UTU314" s="156"/>
      <c r="UTV314" s="156"/>
      <c r="UTW314" s="156"/>
      <c r="UTX314" s="156"/>
      <c r="UTY314" s="156"/>
      <c r="UTZ314" s="156"/>
      <c r="UUA314" s="156"/>
      <c r="UUB314" s="156"/>
      <c r="UUC314" s="156"/>
      <c r="UUD314" s="156"/>
      <c r="UUE314" s="156"/>
      <c r="UUF314" s="156"/>
      <c r="UUG314" s="156"/>
      <c r="UUH314" s="156"/>
      <c r="UUI314" s="156"/>
      <c r="UUJ314" s="156"/>
      <c r="UUK314" s="156"/>
      <c r="UUL314" s="156"/>
      <c r="UUM314" s="156"/>
      <c r="UUN314" s="156"/>
      <c r="UUO314" s="156"/>
      <c r="UUP314" s="156"/>
      <c r="UUQ314" s="156"/>
      <c r="UUR314" s="156"/>
      <c r="UUS314" s="156"/>
      <c r="UUT314" s="156"/>
      <c r="UUU314" s="156"/>
      <c r="UUV314" s="156"/>
      <c r="UUW314" s="156"/>
      <c r="UUX314" s="156"/>
      <c r="UUY314" s="156"/>
      <c r="UUZ314" s="156"/>
      <c r="UVA314" s="156"/>
      <c r="UVB314" s="156"/>
      <c r="UVC314" s="156"/>
      <c r="UVD314" s="156"/>
      <c r="UVE314" s="156"/>
      <c r="UVF314" s="156"/>
      <c r="UVG314" s="156"/>
      <c r="UVH314" s="156"/>
      <c r="UVI314" s="156"/>
      <c r="UVJ314" s="156"/>
      <c r="UVK314" s="156"/>
      <c r="UVL314" s="156"/>
      <c r="UVM314" s="156"/>
      <c r="UVN314" s="156"/>
      <c r="UVO314" s="156"/>
      <c r="UVP314" s="156"/>
      <c r="UVQ314" s="156"/>
      <c r="UVR314" s="156"/>
      <c r="UVS314" s="156"/>
      <c r="UVT314" s="156"/>
      <c r="UVU314" s="156"/>
      <c r="UVV314" s="156"/>
      <c r="UVW314" s="156"/>
      <c r="UVX314" s="156"/>
      <c r="UVY314" s="156"/>
      <c r="UVZ314" s="156"/>
      <c r="UWA314" s="156"/>
      <c r="UWB314" s="156"/>
      <c r="UWC314" s="156"/>
      <c r="UWD314" s="156"/>
      <c r="UWE314" s="156"/>
      <c r="UWF314" s="156"/>
      <c r="UWG314" s="156"/>
      <c r="UWH314" s="156"/>
      <c r="UWI314" s="156"/>
      <c r="UWJ314" s="156"/>
      <c r="UWK314" s="156"/>
      <c r="UWL314" s="156"/>
      <c r="UWM314" s="156"/>
      <c r="UWN314" s="156"/>
      <c r="UWO314" s="156"/>
      <c r="UWP314" s="156"/>
      <c r="UWQ314" s="156"/>
      <c r="UWR314" s="156"/>
      <c r="UWS314" s="156"/>
      <c r="UWT314" s="156"/>
      <c r="UWU314" s="156"/>
      <c r="UWV314" s="156"/>
      <c r="UWW314" s="156"/>
      <c r="UWX314" s="156"/>
      <c r="UWY314" s="156"/>
      <c r="UWZ314" s="156"/>
      <c r="UXA314" s="156"/>
      <c r="UXB314" s="156"/>
      <c r="UXC314" s="156"/>
      <c r="UXD314" s="156"/>
      <c r="UXE314" s="156"/>
      <c r="UXF314" s="156"/>
      <c r="UXG314" s="156"/>
      <c r="UXH314" s="156"/>
      <c r="UXI314" s="156"/>
      <c r="UXJ314" s="156"/>
      <c r="UXK314" s="156"/>
      <c r="UXL314" s="156"/>
      <c r="UXM314" s="156"/>
      <c r="UXN314" s="156"/>
      <c r="UXO314" s="156"/>
      <c r="UXP314" s="156"/>
      <c r="UXQ314" s="156"/>
      <c r="UXR314" s="156"/>
      <c r="UXS314" s="156"/>
      <c r="UXT314" s="156"/>
      <c r="UXU314" s="156"/>
      <c r="UXV314" s="156"/>
      <c r="UXW314" s="156"/>
      <c r="UXX314" s="156"/>
      <c r="UXY314" s="156"/>
      <c r="UXZ314" s="156"/>
      <c r="UYA314" s="156"/>
      <c r="UYB314" s="156"/>
      <c r="UYC314" s="156"/>
      <c r="UYD314" s="156"/>
      <c r="UYE314" s="156"/>
      <c r="UYF314" s="156"/>
      <c r="UYG314" s="156"/>
      <c r="UYH314" s="156"/>
      <c r="UYI314" s="156"/>
      <c r="UYJ314" s="156"/>
      <c r="UYK314" s="156"/>
      <c r="UYL314" s="156"/>
      <c r="UYM314" s="156"/>
      <c r="UYN314" s="156"/>
      <c r="UYO314" s="156"/>
      <c r="UYP314" s="156"/>
      <c r="UYQ314" s="156"/>
      <c r="UYR314" s="156"/>
      <c r="UYS314" s="156"/>
      <c r="UYT314" s="156"/>
      <c r="UYU314" s="156"/>
      <c r="UYV314" s="156"/>
      <c r="UYW314" s="156"/>
      <c r="UYX314" s="156"/>
      <c r="UYY314" s="156"/>
      <c r="UYZ314" s="156"/>
      <c r="UZA314" s="156"/>
      <c r="UZB314" s="156"/>
      <c r="UZC314" s="156"/>
      <c r="UZD314" s="156"/>
      <c r="UZE314" s="156"/>
      <c r="UZF314" s="156"/>
      <c r="UZG314" s="156"/>
      <c r="UZH314" s="156"/>
      <c r="UZI314" s="156"/>
      <c r="UZJ314" s="156"/>
      <c r="UZK314" s="156"/>
      <c r="UZL314" s="156"/>
      <c r="UZM314" s="156"/>
      <c r="UZN314" s="156"/>
      <c r="UZO314" s="156"/>
      <c r="UZP314" s="156"/>
      <c r="UZQ314" s="156"/>
      <c r="UZR314" s="156"/>
      <c r="UZS314" s="156"/>
      <c r="UZT314" s="156"/>
      <c r="UZU314" s="156"/>
      <c r="UZV314" s="156"/>
      <c r="UZW314" s="156"/>
      <c r="UZX314" s="156"/>
      <c r="UZY314" s="156"/>
      <c r="UZZ314" s="156"/>
      <c r="VAA314" s="156"/>
      <c r="VAB314" s="156"/>
      <c r="VAC314" s="156"/>
      <c r="VAD314" s="156"/>
      <c r="VAE314" s="156"/>
      <c r="VAF314" s="156"/>
      <c r="VAG314" s="156"/>
      <c r="VAH314" s="156"/>
      <c r="VAI314" s="156"/>
      <c r="VAJ314" s="156"/>
      <c r="VAK314" s="156"/>
      <c r="VAL314" s="156"/>
      <c r="VAM314" s="156"/>
      <c r="VAN314" s="156"/>
      <c r="VAO314" s="156"/>
      <c r="VAP314" s="156"/>
      <c r="VAQ314" s="156"/>
      <c r="VAR314" s="156"/>
      <c r="VAS314" s="156"/>
      <c r="VAT314" s="156"/>
      <c r="VAU314" s="156"/>
      <c r="VAV314" s="156"/>
      <c r="VAW314" s="156"/>
      <c r="VAX314" s="156"/>
      <c r="VAY314" s="156"/>
      <c r="VAZ314" s="156"/>
      <c r="VBA314" s="156"/>
      <c r="VBB314" s="156"/>
      <c r="VBC314" s="156"/>
      <c r="VBD314" s="156"/>
      <c r="VBE314" s="156"/>
      <c r="VBF314" s="156"/>
      <c r="VBG314" s="156"/>
      <c r="VBH314" s="156"/>
      <c r="VBI314" s="156"/>
      <c r="VBJ314" s="156"/>
      <c r="VBK314" s="156"/>
      <c r="VBL314" s="156"/>
      <c r="VBM314" s="156"/>
      <c r="VBN314" s="156"/>
      <c r="VBO314" s="156"/>
      <c r="VBP314" s="156"/>
      <c r="VBQ314" s="156"/>
      <c r="VBR314" s="156"/>
      <c r="VBS314" s="156"/>
      <c r="VBT314" s="156"/>
      <c r="VBU314" s="156"/>
      <c r="VBV314" s="156"/>
      <c r="VBW314" s="156"/>
      <c r="VBX314" s="156"/>
      <c r="VBY314" s="156"/>
      <c r="VBZ314" s="156"/>
      <c r="VCA314" s="156"/>
      <c r="VCB314" s="156"/>
      <c r="VCC314" s="156"/>
      <c r="VCD314" s="156"/>
      <c r="VCE314" s="156"/>
      <c r="VCF314" s="156"/>
      <c r="VCG314" s="156"/>
      <c r="VCH314" s="156"/>
      <c r="VCI314" s="156"/>
      <c r="VCJ314" s="156"/>
      <c r="VCK314" s="156"/>
      <c r="VCL314" s="156"/>
      <c r="VCM314" s="156"/>
      <c r="VCN314" s="156"/>
      <c r="VCO314" s="156"/>
      <c r="VCP314" s="156"/>
      <c r="VCQ314" s="156"/>
      <c r="VCR314" s="156"/>
      <c r="VCS314" s="156"/>
      <c r="VCT314" s="156"/>
      <c r="VCU314" s="156"/>
      <c r="VCV314" s="156"/>
      <c r="VCW314" s="156"/>
      <c r="VCX314" s="156"/>
      <c r="VCY314" s="156"/>
      <c r="VCZ314" s="156"/>
      <c r="VDA314" s="156"/>
      <c r="VDB314" s="156"/>
      <c r="VDC314" s="156"/>
      <c r="VDD314" s="156"/>
      <c r="VDE314" s="156"/>
      <c r="VDF314" s="156"/>
      <c r="VDG314" s="156"/>
      <c r="VDH314" s="156"/>
      <c r="VDI314" s="156"/>
      <c r="VDJ314" s="156"/>
      <c r="VDK314" s="156"/>
      <c r="VDL314" s="156"/>
      <c r="VDM314" s="156"/>
      <c r="VDN314" s="156"/>
      <c r="VDO314" s="156"/>
      <c r="VDP314" s="156"/>
      <c r="VDQ314" s="156"/>
      <c r="VDR314" s="156"/>
      <c r="VDS314" s="156"/>
      <c r="VDT314" s="156"/>
      <c r="VDU314" s="156"/>
      <c r="VDV314" s="156"/>
      <c r="VDW314" s="156"/>
      <c r="VDX314" s="156"/>
      <c r="VDY314" s="156"/>
      <c r="VDZ314" s="156"/>
      <c r="VEA314" s="156"/>
      <c r="VEB314" s="156"/>
      <c r="VEC314" s="156"/>
      <c r="VED314" s="156"/>
      <c r="VEE314" s="156"/>
      <c r="VEF314" s="156"/>
      <c r="VEG314" s="156"/>
      <c r="VEH314" s="156"/>
      <c r="VEI314" s="156"/>
      <c r="VEJ314" s="156"/>
      <c r="VEK314" s="156"/>
      <c r="VEL314" s="156"/>
      <c r="VEM314" s="156"/>
      <c r="VEN314" s="156"/>
      <c r="VEO314" s="156"/>
      <c r="VEP314" s="156"/>
      <c r="VEQ314" s="156"/>
      <c r="VER314" s="156"/>
      <c r="VES314" s="156"/>
      <c r="VET314" s="156"/>
      <c r="VEU314" s="156"/>
      <c r="VEV314" s="156"/>
      <c r="VEW314" s="156"/>
      <c r="VEX314" s="156"/>
      <c r="VEY314" s="156"/>
      <c r="VEZ314" s="156"/>
      <c r="VFA314" s="156"/>
      <c r="VFB314" s="156"/>
      <c r="VFC314" s="156"/>
      <c r="VFD314" s="156"/>
      <c r="VFE314" s="156"/>
      <c r="VFF314" s="156"/>
      <c r="VFG314" s="156"/>
      <c r="VFH314" s="156"/>
      <c r="VFI314" s="156"/>
      <c r="VFJ314" s="156"/>
      <c r="VFK314" s="156"/>
      <c r="VFL314" s="156"/>
      <c r="VFM314" s="156"/>
      <c r="VFN314" s="156"/>
      <c r="VFO314" s="156"/>
      <c r="VFP314" s="156"/>
      <c r="VFQ314" s="156"/>
      <c r="VFR314" s="156"/>
      <c r="VFS314" s="156"/>
      <c r="VFT314" s="156"/>
      <c r="VFU314" s="156"/>
      <c r="VFV314" s="156"/>
      <c r="VFW314" s="156"/>
      <c r="VFX314" s="156"/>
      <c r="VFY314" s="156"/>
      <c r="VFZ314" s="156"/>
      <c r="VGA314" s="156"/>
      <c r="VGB314" s="156"/>
      <c r="VGC314" s="156"/>
      <c r="VGD314" s="156"/>
      <c r="VGE314" s="156"/>
      <c r="VGF314" s="156"/>
      <c r="VGG314" s="156"/>
      <c r="VGH314" s="156"/>
      <c r="VGI314" s="156"/>
      <c r="VGJ314" s="156"/>
      <c r="VGK314" s="156"/>
      <c r="VGL314" s="156"/>
      <c r="VGM314" s="156"/>
      <c r="VGN314" s="156"/>
      <c r="VGO314" s="156"/>
      <c r="VGP314" s="156"/>
      <c r="VGQ314" s="156"/>
      <c r="VGR314" s="156"/>
      <c r="VGS314" s="156"/>
      <c r="VGT314" s="156"/>
      <c r="VGU314" s="156"/>
      <c r="VGV314" s="156"/>
      <c r="VGW314" s="156"/>
      <c r="VGX314" s="156"/>
      <c r="VGY314" s="156"/>
      <c r="VGZ314" s="156"/>
      <c r="VHA314" s="156"/>
      <c r="VHB314" s="156"/>
      <c r="VHC314" s="156"/>
      <c r="VHD314" s="156"/>
      <c r="VHE314" s="156"/>
      <c r="VHF314" s="156"/>
      <c r="VHG314" s="156"/>
      <c r="VHH314" s="156"/>
      <c r="VHI314" s="156"/>
      <c r="VHJ314" s="156"/>
      <c r="VHK314" s="156"/>
      <c r="VHL314" s="156"/>
      <c r="VHM314" s="156"/>
      <c r="VHN314" s="156"/>
      <c r="VHO314" s="156"/>
      <c r="VHP314" s="156"/>
      <c r="VHQ314" s="156"/>
      <c r="VHR314" s="156"/>
      <c r="VHS314" s="156"/>
      <c r="VHT314" s="156"/>
      <c r="VHU314" s="156"/>
      <c r="VHV314" s="156"/>
      <c r="VHW314" s="156"/>
      <c r="VHX314" s="156"/>
      <c r="VHY314" s="156"/>
      <c r="VHZ314" s="156"/>
      <c r="VIA314" s="156"/>
      <c r="VIB314" s="156"/>
      <c r="VIC314" s="156"/>
      <c r="VID314" s="156"/>
      <c r="VIE314" s="156"/>
      <c r="VIF314" s="156"/>
      <c r="VIG314" s="156"/>
      <c r="VIH314" s="156"/>
      <c r="VII314" s="156"/>
      <c r="VIJ314" s="156"/>
      <c r="VIK314" s="156"/>
      <c r="VIL314" s="156"/>
      <c r="VIM314" s="156"/>
      <c r="VIN314" s="156"/>
      <c r="VIO314" s="156"/>
      <c r="VIP314" s="156"/>
      <c r="VIQ314" s="156"/>
      <c r="VIR314" s="156"/>
      <c r="VIS314" s="156"/>
      <c r="VIT314" s="156"/>
      <c r="VIU314" s="156"/>
      <c r="VIV314" s="156"/>
      <c r="VIW314" s="156"/>
      <c r="VIX314" s="156"/>
      <c r="VIY314" s="156"/>
      <c r="VIZ314" s="156"/>
      <c r="VJA314" s="156"/>
      <c r="VJB314" s="156"/>
      <c r="VJC314" s="156"/>
      <c r="VJD314" s="156"/>
      <c r="VJE314" s="156"/>
      <c r="VJF314" s="156"/>
      <c r="VJG314" s="156"/>
      <c r="VJH314" s="156"/>
      <c r="VJI314" s="156"/>
      <c r="VJJ314" s="156"/>
      <c r="VJK314" s="156"/>
      <c r="VJL314" s="156"/>
      <c r="VJM314" s="156"/>
      <c r="VJN314" s="156"/>
      <c r="VJO314" s="156"/>
      <c r="VJP314" s="156"/>
      <c r="VJQ314" s="156"/>
      <c r="VJR314" s="156"/>
      <c r="VJS314" s="156"/>
      <c r="VJT314" s="156"/>
      <c r="VJU314" s="156"/>
      <c r="VJV314" s="156"/>
      <c r="VJW314" s="156"/>
      <c r="VJX314" s="156"/>
      <c r="VJY314" s="156"/>
      <c r="VJZ314" s="156"/>
      <c r="VKA314" s="156"/>
      <c r="VKB314" s="156"/>
      <c r="VKC314" s="156"/>
      <c r="VKD314" s="156"/>
      <c r="VKE314" s="156"/>
      <c r="VKF314" s="156"/>
      <c r="VKG314" s="156"/>
      <c r="VKH314" s="156"/>
      <c r="VKI314" s="156"/>
      <c r="VKJ314" s="156"/>
      <c r="VKK314" s="156"/>
      <c r="VKL314" s="156"/>
      <c r="VKM314" s="156"/>
      <c r="VKN314" s="156"/>
      <c r="VKO314" s="156"/>
      <c r="VKP314" s="156"/>
      <c r="VKQ314" s="156"/>
      <c r="VKR314" s="156"/>
      <c r="VKS314" s="156"/>
      <c r="VKT314" s="156"/>
      <c r="VKU314" s="156"/>
      <c r="VKV314" s="156"/>
      <c r="VKW314" s="156"/>
      <c r="VKX314" s="156"/>
      <c r="VKY314" s="156"/>
      <c r="VKZ314" s="156"/>
      <c r="VLA314" s="156"/>
      <c r="VLB314" s="156"/>
      <c r="VLC314" s="156"/>
      <c r="VLD314" s="156"/>
      <c r="VLE314" s="156"/>
      <c r="VLF314" s="156"/>
      <c r="VLG314" s="156"/>
      <c r="VLH314" s="156"/>
      <c r="VLI314" s="156"/>
      <c r="VLJ314" s="156"/>
      <c r="VLK314" s="156"/>
      <c r="VLL314" s="156"/>
      <c r="VLM314" s="156"/>
      <c r="VLN314" s="156"/>
      <c r="VLO314" s="156"/>
      <c r="VLP314" s="156"/>
      <c r="VLQ314" s="156"/>
      <c r="VLR314" s="156"/>
      <c r="VLS314" s="156"/>
      <c r="VLT314" s="156"/>
      <c r="VLU314" s="156"/>
      <c r="VLV314" s="156"/>
      <c r="VLW314" s="156"/>
      <c r="VLX314" s="156"/>
      <c r="VLY314" s="156"/>
      <c r="VLZ314" s="156"/>
      <c r="VMA314" s="156"/>
      <c r="VMB314" s="156"/>
      <c r="VMC314" s="156"/>
      <c r="VMD314" s="156"/>
      <c r="VME314" s="156"/>
      <c r="VMF314" s="156"/>
      <c r="VMG314" s="156"/>
      <c r="VMH314" s="156"/>
      <c r="VMI314" s="156"/>
      <c r="VMJ314" s="156"/>
      <c r="VMK314" s="156"/>
      <c r="VML314" s="156"/>
      <c r="VMM314" s="156"/>
      <c r="VMN314" s="156"/>
      <c r="VMO314" s="156"/>
      <c r="VMP314" s="156"/>
      <c r="VMQ314" s="156"/>
      <c r="VMR314" s="156"/>
      <c r="VMS314" s="156"/>
      <c r="VMT314" s="156"/>
      <c r="VMU314" s="156"/>
      <c r="VMV314" s="156"/>
      <c r="VMW314" s="156"/>
      <c r="VMX314" s="156"/>
      <c r="VMY314" s="156"/>
      <c r="VMZ314" s="156"/>
      <c r="VNA314" s="156"/>
      <c r="VNB314" s="156"/>
      <c r="VNC314" s="156"/>
      <c r="VND314" s="156"/>
      <c r="VNE314" s="156"/>
      <c r="VNF314" s="156"/>
      <c r="VNG314" s="156"/>
      <c r="VNH314" s="156"/>
      <c r="VNI314" s="156"/>
      <c r="VNJ314" s="156"/>
      <c r="VNK314" s="156"/>
      <c r="VNL314" s="156"/>
      <c r="VNM314" s="156"/>
      <c r="VNN314" s="156"/>
      <c r="VNO314" s="156"/>
      <c r="VNP314" s="156"/>
      <c r="VNQ314" s="156"/>
      <c r="VNR314" s="156"/>
      <c r="VNS314" s="156"/>
      <c r="VNT314" s="156"/>
      <c r="VNU314" s="156"/>
      <c r="VNV314" s="156"/>
      <c r="VNW314" s="156"/>
      <c r="VNX314" s="156"/>
      <c r="VNY314" s="156"/>
      <c r="VNZ314" s="156"/>
      <c r="VOA314" s="156"/>
      <c r="VOB314" s="156"/>
      <c r="VOC314" s="156"/>
      <c r="VOD314" s="156"/>
      <c r="VOE314" s="156"/>
      <c r="VOF314" s="156"/>
      <c r="VOG314" s="156"/>
      <c r="VOH314" s="156"/>
      <c r="VOI314" s="156"/>
      <c r="VOJ314" s="156"/>
      <c r="VOK314" s="156"/>
      <c r="VOL314" s="156"/>
      <c r="VOM314" s="156"/>
      <c r="VON314" s="156"/>
      <c r="VOO314" s="156"/>
      <c r="VOP314" s="156"/>
      <c r="VOQ314" s="156"/>
      <c r="VOR314" s="156"/>
      <c r="VOS314" s="156"/>
      <c r="VOT314" s="156"/>
      <c r="VOU314" s="156"/>
      <c r="VOV314" s="156"/>
      <c r="VOW314" s="156"/>
      <c r="VOX314" s="156"/>
      <c r="VOY314" s="156"/>
      <c r="VOZ314" s="156"/>
      <c r="VPA314" s="156"/>
      <c r="VPB314" s="156"/>
      <c r="VPC314" s="156"/>
      <c r="VPD314" s="156"/>
      <c r="VPE314" s="156"/>
      <c r="VPF314" s="156"/>
      <c r="VPG314" s="156"/>
      <c r="VPH314" s="156"/>
      <c r="VPI314" s="156"/>
      <c r="VPJ314" s="156"/>
      <c r="VPK314" s="156"/>
      <c r="VPL314" s="156"/>
      <c r="VPM314" s="156"/>
      <c r="VPN314" s="156"/>
      <c r="VPO314" s="156"/>
      <c r="VPP314" s="156"/>
      <c r="VPQ314" s="156"/>
      <c r="VPR314" s="156"/>
      <c r="VPS314" s="156"/>
      <c r="VPT314" s="156"/>
      <c r="VPU314" s="156"/>
      <c r="VPV314" s="156"/>
      <c r="VPW314" s="156"/>
      <c r="VPX314" s="156"/>
      <c r="VPY314" s="156"/>
      <c r="VPZ314" s="156"/>
      <c r="VQA314" s="156"/>
      <c r="VQB314" s="156"/>
      <c r="VQC314" s="156"/>
      <c r="VQD314" s="156"/>
      <c r="VQE314" s="156"/>
      <c r="VQF314" s="156"/>
      <c r="VQG314" s="156"/>
      <c r="VQH314" s="156"/>
      <c r="VQI314" s="156"/>
      <c r="VQJ314" s="156"/>
      <c r="VQK314" s="156"/>
      <c r="VQL314" s="156"/>
      <c r="VQM314" s="156"/>
      <c r="VQN314" s="156"/>
      <c r="VQO314" s="156"/>
      <c r="VQP314" s="156"/>
      <c r="VQQ314" s="156"/>
      <c r="VQR314" s="156"/>
      <c r="VQS314" s="156"/>
      <c r="VQT314" s="156"/>
      <c r="VQU314" s="156"/>
      <c r="VQV314" s="156"/>
      <c r="VQW314" s="156"/>
      <c r="VQX314" s="156"/>
      <c r="VQY314" s="156"/>
      <c r="VQZ314" s="156"/>
      <c r="VRA314" s="156"/>
      <c r="VRB314" s="156"/>
      <c r="VRC314" s="156"/>
      <c r="VRD314" s="156"/>
      <c r="VRE314" s="156"/>
      <c r="VRF314" s="156"/>
      <c r="VRG314" s="156"/>
      <c r="VRH314" s="156"/>
      <c r="VRI314" s="156"/>
      <c r="VRJ314" s="156"/>
      <c r="VRK314" s="156"/>
      <c r="VRL314" s="156"/>
      <c r="VRM314" s="156"/>
      <c r="VRN314" s="156"/>
      <c r="VRO314" s="156"/>
      <c r="VRP314" s="156"/>
      <c r="VRQ314" s="156"/>
      <c r="VRR314" s="156"/>
      <c r="VRS314" s="156"/>
      <c r="VRT314" s="156"/>
      <c r="VRU314" s="156"/>
      <c r="VRV314" s="156"/>
      <c r="VRW314" s="156"/>
      <c r="VRX314" s="156"/>
      <c r="VRY314" s="156"/>
      <c r="VRZ314" s="156"/>
      <c r="VSA314" s="156"/>
      <c r="VSB314" s="156"/>
      <c r="VSC314" s="156"/>
      <c r="VSD314" s="156"/>
      <c r="VSE314" s="156"/>
      <c r="VSF314" s="156"/>
      <c r="VSG314" s="156"/>
      <c r="VSH314" s="156"/>
      <c r="VSI314" s="156"/>
      <c r="VSJ314" s="156"/>
      <c r="VSK314" s="156"/>
      <c r="VSL314" s="156"/>
      <c r="VSM314" s="156"/>
      <c r="VSN314" s="156"/>
      <c r="VSO314" s="156"/>
      <c r="VSP314" s="156"/>
      <c r="VSQ314" s="156"/>
      <c r="VSR314" s="156"/>
      <c r="VSS314" s="156"/>
      <c r="VST314" s="156"/>
      <c r="VSU314" s="156"/>
      <c r="VSV314" s="156"/>
      <c r="VSW314" s="156"/>
      <c r="VSX314" s="156"/>
      <c r="VSY314" s="156"/>
      <c r="VSZ314" s="156"/>
      <c r="VTA314" s="156"/>
      <c r="VTB314" s="156"/>
      <c r="VTC314" s="156"/>
      <c r="VTD314" s="156"/>
      <c r="VTE314" s="156"/>
      <c r="VTF314" s="156"/>
      <c r="VTG314" s="156"/>
      <c r="VTH314" s="156"/>
      <c r="VTI314" s="156"/>
      <c r="VTJ314" s="156"/>
      <c r="VTK314" s="156"/>
      <c r="VTL314" s="156"/>
      <c r="VTM314" s="156"/>
      <c r="VTN314" s="156"/>
      <c r="VTO314" s="156"/>
      <c r="VTP314" s="156"/>
      <c r="VTQ314" s="156"/>
      <c r="VTR314" s="156"/>
      <c r="VTS314" s="156"/>
      <c r="VTT314" s="156"/>
      <c r="VTU314" s="156"/>
      <c r="VTV314" s="156"/>
      <c r="VTW314" s="156"/>
      <c r="VTX314" s="156"/>
      <c r="VTY314" s="156"/>
      <c r="VTZ314" s="156"/>
      <c r="VUA314" s="156"/>
      <c r="VUB314" s="156"/>
      <c r="VUC314" s="156"/>
      <c r="VUD314" s="156"/>
      <c r="VUE314" s="156"/>
      <c r="VUF314" s="156"/>
      <c r="VUG314" s="156"/>
      <c r="VUH314" s="156"/>
      <c r="VUI314" s="156"/>
      <c r="VUJ314" s="156"/>
      <c r="VUK314" s="156"/>
      <c r="VUL314" s="156"/>
      <c r="VUM314" s="156"/>
      <c r="VUN314" s="156"/>
      <c r="VUO314" s="156"/>
      <c r="VUP314" s="156"/>
      <c r="VUQ314" s="156"/>
      <c r="VUR314" s="156"/>
      <c r="VUS314" s="156"/>
      <c r="VUT314" s="156"/>
      <c r="VUU314" s="156"/>
      <c r="VUV314" s="156"/>
      <c r="VUW314" s="156"/>
      <c r="VUX314" s="156"/>
      <c r="VUY314" s="156"/>
      <c r="VUZ314" s="156"/>
      <c r="VVA314" s="156"/>
      <c r="VVB314" s="156"/>
      <c r="VVC314" s="156"/>
      <c r="VVD314" s="156"/>
      <c r="VVE314" s="156"/>
      <c r="VVF314" s="156"/>
      <c r="VVG314" s="156"/>
      <c r="VVH314" s="156"/>
      <c r="VVI314" s="156"/>
      <c r="VVJ314" s="156"/>
      <c r="VVK314" s="156"/>
      <c r="VVL314" s="156"/>
      <c r="VVM314" s="156"/>
      <c r="VVN314" s="156"/>
      <c r="VVO314" s="156"/>
      <c r="VVP314" s="156"/>
      <c r="VVQ314" s="156"/>
      <c r="VVR314" s="156"/>
      <c r="VVS314" s="156"/>
      <c r="VVT314" s="156"/>
      <c r="VVU314" s="156"/>
      <c r="VVV314" s="156"/>
      <c r="VVW314" s="156"/>
      <c r="VVX314" s="156"/>
      <c r="VVY314" s="156"/>
      <c r="VVZ314" s="156"/>
      <c r="VWA314" s="156"/>
      <c r="VWB314" s="156"/>
      <c r="VWC314" s="156"/>
      <c r="VWD314" s="156"/>
      <c r="VWE314" s="156"/>
      <c r="VWF314" s="156"/>
      <c r="VWG314" s="156"/>
      <c r="VWH314" s="156"/>
      <c r="VWI314" s="156"/>
      <c r="VWJ314" s="156"/>
      <c r="VWK314" s="156"/>
      <c r="VWL314" s="156"/>
      <c r="VWM314" s="156"/>
      <c r="VWN314" s="156"/>
      <c r="VWO314" s="156"/>
      <c r="VWP314" s="156"/>
      <c r="VWQ314" s="156"/>
      <c r="VWR314" s="156"/>
      <c r="VWS314" s="156"/>
      <c r="VWT314" s="156"/>
      <c r="VWU314" s="156"/>
      <c r="VWV314" s="156"/>
      <c r="VWW314" s="156"/>
      <c r="VWX314" s="156"/>
      <c r="VWY314" s="156"/>
      <c r="VWZ314" s="156"/>
      <c r="VXA314" s="156"/>
      <c r="VXB314" s="156"/>
      <c r="VXC314" s="156"/>
      <c r="VXD314" s="156"/>
      <c r="VXE314" s="156"/>
      <c r="VXF314" s="156"/>
      <c r="VXG314" s="156"/>
      <c r="VXH314" s="156"/>
      <c r="VXI314" s="156"/>
      <c r="VXJ314" s="156"/>
      <c r="VXK314" s="156"/>
      <c r="VXL314" s="156"/>
      <c r="VXM314" s="156"/>
      <c r="VXN314" s="156"/>
      <c r="VXO314" s="156"/>
      <c r="VXP314" s="156"/>
      <c r="VXQ314" s="156"/>
      <c r="VXR314" s="156"/>
      <c r="VXS314" s="156"/>
      <c r="VXT314" s="156"/>
      <c r="VXU314" s="156"/>
      <c r="VXV314" s="156"/>
      <c r="VXW314" s="156"/>
      <c r="VXX314" s="156"/>
      <c r="VXY314" s="156"/>
      <c r="VXZ314" s="156"/>
      <c r="VYA314" s="156"/>
      <c r="VYB314" s="156"/>
      <c r="VYC314" s="156"/>
      <c r="VYD314" s="156"/>
      <c r="VYE314" s="156"/>
      <c r="VYF314" s="156"/>
      <c r="VYG314" s="156"/>
      <c r="VYH314" s="156"/>
      <c r="VYI314" s="156"/>
      <c r="VYJ314" s="156"/>
      <c r="VYK314" s="156"/>
      <c r="VYL314" s="156"/>
      <c r="VYM314" s="156"/>
      <c r="VYN314" s="156"/>
      <c r="VYO314" s="156"/>
      <c r="VYP314" s="156"/>
      <c r="VYQ314" s="156"/>
      <c r="VYR314" s="156"/>
      <c r="VYS314" s="156"/>
      <c r="VYT314" s="156"/>
      <c r="VYU314" s="156"/>
      <c r="VYV314" s="156"/>
      <c r="VYW314" s="156"/>
      <c r="VYX314" s="156"/>
      <c r="VYY314" s="156"/>
      <c r="VYZ314" s="156"/>
      <c r="VZA314" s="156"/>
      <c r="VZB314" s="156"/>
      <c r="VZC314" s="156"/>
      <c r="VZD314" s="156"/>
      <c r="VZE314" s="156"/>
      <c r="VZF314" s="156"/>
      <c r="VZG314" s="156"/>
      <c r="VZH314" s="156"/>
      <c r="VZI314" s="156"/>
      <c r="VZJ314" s="156"/>
      <c r="VZK314" s="156"/>
      <c r="VZL314" s="156"/>
      <c r="VZM314" s="156"/>
      <c r="VZN314" s="156"/>
      <c r="VZO314" s="156"/>
      <c r="VZP314" s="156"/>
      <c r="VZQ314" s="156"/>
      <c r="VZR314" s="156"/>
      <c r="VZS314" s="156"/>
      <c r="VZT314" s="156"/>
      <c r="VZU314" s="156"/>
      <c r="VZV314" s="156"/>
      <c r="VZW314" s="156"/>
      <c r="VZX314" s="156"/>
      <c r="VZY314" s="156"/>
      <c r="VZZ314" s="156"/>
      <c r="WAA314" s="156"/>
      <c r="WAB314" s="156"/>
      <c r="WAC314" s="156"/>
      <c r="WAD314" s="156"/>
      <c r="WAE314" s="156"/>
      <c r="WAF314" s="156"/>
      <c r="WAG314" s="156"/>
      <c r="WAH314" s="156"/>
      <c r="WAI314" s="156"/>
      <c r="WAJ314" s="156"/>
      <c r="WAK314" s="156"/>
      <c r="WAL314" s="156"/>
      <c r="WAM314" s="156"/>
      <c r="WAN314" s="156"/>
      <c r="WAO314" s="156"/>
      <c r="WAP314" s="156"/>
      <c r="WAQ314" s="156"/>
      <c r="WAR314" s="156"/>
      <c r="WAS314" s="156"/>
      <c r="WAT314" s="156"/>
      <c r="WAU314" s="156"/>
      <c r="WAV314" s="156"/>
      <c r="WAW314" s="156"/>
      <c r="WAX314" s="156"/>
      <c r="WAY314" s="156"/>
      <c r="WAZ314" s="156"/>
      <c r="WBA314" s="156"/>
      <c r="WBB314" s="156"/>
      <c r="WBC314" s="156"/>
      <c r="WBD314" s="156"/>
      <c r="WBE314" s="156"/>
      <c r="WBF314" s="156"/>
      <c r="WBG314" s="156"/>
      <c r="WBH314" s="156"/>
      <c r="WBI314" s="156"/>
      <c r="WBJ314" s="156"/>
      <c r="WBK314" s="156"/>
      <c r="WBL314" s="156"/>
      <c r="WBM314" s="156"/>
      <c r="WBN314" s="156"/>
      <c r="WBO314" s="156"/>
      <c r="WBP314" s="156"/>
      <c r="WBQ314" s="156"/>
      <c r="WBR314" s="156"/>
      <c r="WBS314" s="156"/>
      <c r="WBT314" s="156"/>
      <c r="WBU314" s="156"/>
      <c r="WBV314" s="156"/>
      <c r="WBW314" s="156"/>
      <c r="WBX314" s="156"/>
      <c r="WBY314" s="156"/>
      <c r="WBZ314" s="156"/>
      <c r="WCA314" s="156"/>
      <c r="WCB314" s="156"/>
      <c r="WCC314" s="156"/>
      <c r="WCD314" s="156"/>
      <c r="WCE314" s="156"/>
      <c r="WCF314" s="156"/>
      <c r="WCG314" s="156"/>
      <c r="WCH314" s="156"/>
      <c r="WCI314" s="156"/>
      <c r="WCJ314" s="156"/>
      <c r="WCK314" s="156"/>
      <c r="WCL314" s="156"/>
      <c r="WCM314" s="156"/>
      <c r="WCN314" s="156"/>
      <c r="WCO314" s="156"/>
      <c r="WCP314" s="156"/>
      <c r="WCQ314" s="156"/>
      <c r="WCR314" s="156"/>
      <c r="WCS314" s="156"/>
      <c r="WCT314" s="156"/>
      <c r="WCU314" s="156"/>
      <c r="WCV314" s="156"/>
      <c r="WCW314" s="156"/>
      <c r="WCX314" s="156"/>
      <c r="WCY314" s="156"/>
      <c r="WCZ314" s="156"/>
      <c r="WDA314" s="156"/>
      <c r="WDB314" s="156"/>
      <c r="WDC314" s="156"/>
      <c r="WDD314" s="156"/>
      <c r="WDE314" s="156"/>
      <c r="WDF314" s="156"/>
      <c r="WDG314" s="156"/>
      <c r="WDH314" s="156"/>
      <c r="WDI314" s="156"/>
      <c r="WDJ314" s="156"/>
      <c r="WDK314" s="156"/>
      <c r="WDL314" s="156"/>
      <c r="WDM314" s="156"/>
      <c r="WDN314" s="156"/>
      <c r="WDO314" s="156"/>
      <c r="WDP314" s="156"/>
      <c r="WDQ314" s="156"/>
      <c r="WDR314" s="156"/>
      <c r="WDS314" s="156"/>
      <c r="WDT314" s="156"/>
      <c r="WDU314" s="156"/>
      <c r="WDV314" s="156"/>
      <c r="WDW314" s="156"/>
      <c r="WDX314" s="156"/>
      <c r="WDY314" s="156"/>
      <c r="WDZ314" s="156"/>
      <c r="WEA314" s="156"/>
      <c r="WEB314" s="156"/>
      <c r="WEC314" s="156"/>
      <c r="WED314" s="156"/>
      <c r="WEE314" s="156"/>
      <c r="WEF314" s="156"/>
      <c r="WEG314" s="156"/>
      <c r="WEH314" s="156"/>
      <c r="WEI314" s="156"/>
      <c r="WEJ314" s="156"/>
      <c r="WEK314" s="156"/>
      <c r="WEL314" s="156"/>
      <c r="WEM314" s="156"/>
      <c r="WEN314" s="156"/>
      <c r="WEO314" s="156"/>
      <c r="WEP314" s="156"/>
      <c r="WEQ314" s="156"/>
      <c r="WER314" s="156"/>
      <c r="WES314" s="156"/>
      <c r="WET314" s="156"/>
      <c r="WEU314" s="156"/>
      <c r="WEV314" s="156"/>
      <c r="WEW314" s="156"/>
      <c r="WEX314" s="156"/>
      <c r="WEY314" s="156"/>
      <c r="WEZ314" s="156"/>
      <c r="WFA314" s="156"/>
      <c r="WFB314" s="156"/>
      <c r="WFC314" s="156"/>
      <c r="WFD314" s="156"/>
      <c r="WFE314" s="156"/>
      <c r="WFF314" s="156"/>
      <c r="WFG314" s="156"/>
      <c r="WFH314" s="156"/>
      <c r="WFI314" s="156"/>
      <c r="WFJ314" s="156"/>
      <c r="WFK314" s="156"/>
      <c r="WFL314" s="156"/>
      <c r="WFM314" s="156"/>
      <c r="WFN314" s="156"/>
      <c r="WFO314" s="156"/>
      <c r="WFP314" s="156"/>
      <c r="WFQ314" s="156"/>
      <c r="WFR314" s="156"/>
      <c r="WFS314" s="156"/>
      <c r="WFT314" s="156"/>
      <c r="WFU314" s="156"/>
      <c r="WFV314" s="156"/>
      <c r="WFW314" s="156"/>
      <c r="WFX314" s="156"/>
      <c r="WFY314" s="156"/>
      <c r="WFZ314" s="156"/>
      <c r="WGA314" s="156"/>
      <c r="WGB314" s="156"/>
      <c r="WGC314" s="156"/>
      <c r="WGD314" s="156"/>
      <c r="WGE314" s="156"/>
      <c r="WGF314" s="156"/>
      <c r="WGG314" s="156"/>
      <c r="WGH314" s="156"/>
      <c r="WGI314" s="156"/>
      <c r="WGJ314" s="156"/>
      <c r="WGK314" s="156"/>
      <c r="WGL314" s="156"/>
      <c r="WGM314" s="156"/>
      <c r="WGN314" s="156"/>
      <c r="WGO314" s="156"/>
      <c r="WGP314" s="156"/>
      <c r="WGQ314" s="156"/>
      <c r="WGR314" s="156"/>
      <c r="WGS314" s="156"/>
      <c r="WGT314" s="156"/>
      <c r="WGU314" s="156"/>
      <c r="WGV314" s="156"/>
      <c r="WGW314" s="156"/>
      <c r="WGX314" s="156"/>
      <c r="WGY314" s="156"/>
      <c r="WGZ314" s="156"/>
      <c r="WHA314" s="156"/>
      <c r="WHB314" s="156"/>
      <c r="WHC314" s="156"/>
      <c r="WHD314" s="156"/>
      <c r="WHE314" s="156"/>
      <c r="WHF314" s="156"/>
      <c r="WHG314" s="156"/>
      <c r="WHH314" s="156"/>
      <c r="WHI314" s="156"/>
      <c r="WHJ314" s="156"/>
      <c r="WHK314" s="156"/>
      <c r="WHL314" s="156"/>
      <c r="WHM314" s="156"/>
      <c r="WHN314" s="156"/>
      <c r="WHO314" s="156"/>
      <c r="WHP314" s="156"/>
      <c r="WHQ314" s="156"/>
      <c r="WHR314" s="156"/>
      <c r="WHS314" s="156"/>
      <c r="WHT314" s="156"/>
      <c r="WHU314" s="156"/>
      <c r="WHV314" s="156"/>
      <c r="WHW314" s="156"/>
      <c r="WHX314" s="156"/>
      <c r="WHY314" s="156"/>
      <c r="WHZ314" s="156"/>
      <c r="WIA314" s="156"/>
      <c r="WIB314" s="156"/>
      <c r="WIC314" s="156"/>
      <c r="WID314" s="156"/>
      <c r="WIE314" s="156"/>
      <c r="WIF314" s="156"/>
      <c r="WIG314" s="156"/>
      <c r="WIH314" s="156"/>
      <c r="WII314" s="156"/>
      <c r="WIJ314" s="156"/>
      <c r="WIK314" s="156"/>
      <c r="WIL314" s="156"/>
      <c r="WIM314" s="156"/>
      <c r="WIN314" s="156"/>
      <c r="WIO314" s="156"/>
      <c r="WIP314" s="156"/>
      <c r="WIQ314" s="156"/>
      <c r="WIR314" s="156"/>
      <c r="WIS314" s="156"/>
      <c r="WIT314" s="156"/>
      <c r="WIU314" s="156"/>
      <c r="WIV314" s="156"/>
      <c r="WIW314" s="156"/>
      <c r="WIX314" s="156"/>
      <c r="WIY314" s="156"/>
      <c r="WIZ314" s="156"/>
      <c r="WJA314" s="156"/>
      <c r="WJB314" s="156"/>
      <c r="WJC314" s="156"/>
      <c r="WJD314" s="156"/>
      <c r="WJE314" s="156"/>
      <c r="WJF314" s="156"/>
      <c r="WJG314" s="156"/>
      <c r="WJH314" s="156"/>
      <c r="WJI314" s="156"/>
      <c r="WJJ314" s="156"/>
      <c r="WJK314" s="156"/>
      <c r="WJL314" s="156"/>
      <c r="WJM314" s="156"/>
      <c r="WJN314" s="156"/>
      <c r="WJO314" s="156"/>
      <c r="WJP314" s="156"/>
      <c r="WJQ314" s="156"/>
      <c r="WJR314" s="156"/>
      <c r="WJS314" s="156"/>
      <c r="WJT314" s="156"/>
      <c r="WJU314" s="156"/>
      <c r="WJV314" s="156"/>
      <c r="WJW314" s="156"/>
      <c r="WJX314" s="156"/>
      <c r="WJY314" s="156"/>
      <c r="WJZ314" s="156"/>
      <c r="WKA314" s="156"/>
      <c r="WKB314" s="156"/>
      <c r="WKC314" s="156"/>
      <c r="WKD314" s="156"/>
      <c r="WKE314" s="156"/>
      <c r="WKF314" s="156"/>
      <c r="WKG314" s="156"/>
      <c r="WKH314" s="156"/>
      <c r="WKI314" s="156"/>
      <c r="WKJ314" s="156"/>
      <c r="WKK314" s="156"/>
      <c r="WKL314" s="156"/>
      <c r="WKM314" s="156"/>
      <c r="WKN314" s="156"/>
      <c r="WKO314" s="156"/>
      <c r="WKP314" s="156"/>
      <c r="WKQ314" s="156"/>
      <c r="WKR314" s="156"/>
      <c r="WKS314" s="156"/>
      <c r="WKT314" s="156"/>
      <c r="WKU314" s="156"/>
      <c r="WKV314" s="156"/>
      <c r="WKW314" s="156"/>
      <c r="WKX314" s="156"/>
      <c r="WKY314" s="156"/>
      <c r="WKZ314" s="156"/>
      <c r="WLA314" s="156"/>
      <c r="WLB314" s="156"/>
      <c r="WLC314" s="156"/>
      <c r="WLD314" s="156"/>
      <c r="WLE314" s="156"/>
      <c r="WLF314" s="156"/>
      <c r="WLG314" s="156"/>
      <c r="WLH314" s="156"/>
      <c r="WLI314" s="156"/>
      <c r="WLJ314" s="156"/>
      <c r="WLK314" s="156"/>
      <c r="WLL314" s="156"/>
      <c r="WLM314" s="156"/>
      <c r="WLN314" s="156"/>
      <c r="WLO314" s="156"/>
      <c r="WLP314" s="156"/>
      <c r="WLQ314" s="156"/>
      <c r="WLR314" s="156"/>
      <c r="WLS314" s="156"/>
      <c r="WLT314" s="156"/>
      <c r="WLU314" s="156"/>
      <c r="WLV314" s="156"/>
      <c r="WLW314" s="156"/>
      <c r="WLX314" s="156"/>
      <c r="WLY314" s="156"/>
      <c r="WLZ314" s="156"/>
      <c r="WMA314" s="156"/>
      <c r="WMB314" s="156"/>
      <c r="WMC314" s="156"/>
      <c r="WMD314" s="156"/>
      <c r="WME314" s="156"/>
      <c r="WMF314" s="156"/>
      <c r="WMG314" s="156"/>
      <c r="WMH314" s="156"/>
      <c r="WMI314" s="156"/>
      <c r="WMJ314" s="156"/>
      <c r="WMK314" s="156"/>
      <c r="WML314" s="156"/>
      <c r="WMM314" s="156"/>
      <c r="WMN314" s="156"/>
      <c r="WMO314" s="156"/>
      <c r="WMP314" s="156"/>
      <c r="WMQ314" s="156"/>
      <c r="WMR314" s="156"/>
      <c r="WMS314" s="156"/>
      <c r="WMT314" s="156"/>
      <c r="WMU314" s="156"/>
      <c r="WMV314" s="156"/>
      <c r="WMW314" s="156"/>
      <c r="WMX314" s="156"/>
      <c r="WMY314" s="156"/>
      <c r="WMZ314" s="156"/>
      <c r="WNA314" s="156"/>
      <c r="WNB314" s="156"/>
      <c r="WNC314" s="156"/>
      <c r="WND314" s="156"/>
      <c r="WNE314" s="156"/>
      <c r="WNF314" s="156"/>
      <c r="WNG314" s="156"/>
      <c r="WNH314" s="156"/>
      <c r="WNI314" s="156"/>
      <c r="WNJ314" s="156"/>
      <c r="WNK314" s="156"/>
      <c r="WNL314" s="156"/>
      <c r="WNM314" s="156"/>
      <c r="WNN314" s="156"/>
      <c r="WNO314" s="156"/>
      <c r="WNP314" s="156"/>
      <c r="WNQ314" s="156"/>
      <c r="WNR314" s="156"/>
      <c r="WNS314" s="156"/>
      <c r="WNT314" s="156"/>
      <c r="WNU314" s="156"/>
      <c r="WNV314" s="156"/>
      <c r="WNW314" s="156"/>
      <c r="WNX314" s="156"/>
      <c r="WNY314" s="156"/>
      <c r="WNZ314" s="156"/>
      <c r="WOA314" s="156"/>
      <c r="WOB314" s="156"/>
      <c r="WOC314" s="156"/>
      <c r="WOD314" s="156"/>
      <c r="WOE314" s="156"/>
      <c r="WOF314" s="156"/>
      <c r="WOG314" s="156"/>
      <c r="WOH314" s="156"/>
      <c r="WOI314" s="156"/>
      <c r="WOJ314" s="156"/>
      <c r="WOK314" s="156"/>
      <c r="WOL314" s="156"/>
      <c r="WOM314" s="156"/>
      <c r="WON314" s="156"/>
      <c r="WOO314" s="156"/>
      <c r="WOP314" s="156"/>
      <c r="WOQ314" s="156"/>
      <c r="WOR314" s="156"/>
      <c r="WOS314" s="156"/>
      <c r="WOT314" s="156"/>
      <c r="WOU314" s="156"/>
      <c r="WOV314" s="156"/>
      <c r="WOW314" s="156"/>
      <c r="WOX314" s="156"/>
      <c r="WOY314" s="156"/>
      <c r="WOZ314" s="156"/>
      <c r="WPA314" s="156"/>
      <c r="WPB314" s="156"/>
      <c r="WPC314" s="156"/>
      <c r="WPD314" s="156"/>
      <c r="WPE314" s="156"/>
      <c r="WPF314" s="156"/>
      <c r="WPG314" s="156"/>
      <c r="WPH314" s="156"/>
      <c r="WPI314" s="156"/>
      <c r="WPJ314" s="156"/>
      <c r="WPK314" s="156"/>
      <c r="WPL314" s="156"/>
      <c r="WPM314" s="156"/>
      <c r="WPN314" s="156"/>
      <c r="WPO314" s="156"/>
      <c r="WPP314" s="156"/>
      <c r="WPQ314" s="156"/>
      <c r="WPR314" s="156"/>
      <c r="WPS314" s="156"/>
      <c r="WPT314" s="156"/>
      <c r="WPU314" s="156"/>
      <c r="WPV314" s="156"/>
      <c r="WPW314" s="156"/>
      <c r="WPX314" s="156"/>
      <c r="WPY314" s="156"/>
      <c r="WPZ314" s="156"/>
      <c r="WQA314" s="156"/>
      <c r="WQB314" s="156"/>
      <c r="WQC314" s="156"/>
      <c r="WQD314" s="156"/>
      <c r="WQE314" s="156"/>
      <c r="WQF314" s="156"/>
      <c r="WQG314" s="156"/>
      <c r="WQH314" s="156"/>
      <c r="WQI314" s="156"/>
      <c r="WQJ314" s="156"/>
      <c r="WQK314" s="156"/>
      <c r="WQL314" s="156"/>
      <c r="WQM314" s="156"/>
      <c r="WQN314" s="156"/>
      <c r="WQO314" s="156"/>
      <c r="WQP314" s="156"/>
      <c r="WQQ314" s="156"/>
      <c r="WQR314" s="156"/>
      <c r="WQS314" s="156"/>
      <c r="WQT314" s="156"/>
      <c r="WQU314" s="156"/>
      <c r="WQV314" s="156"/>
      <c r="WQW314" s="156"/>
      <c r="WQX314" s="156"/>
      <c r="WQY314" s="156"/>
      <c r="WQZ314" s="156"/>
      <c r="WRA314" s="156"/>
      <c r="WRB314" s="156"/>
      <c r="WRC314" s="156"/>
      <c r="WRD314" s="156"/>
      <c r="WRE314" s="156"/>
      <c r="WRF314" s="156"/>
      <c r="WRG314" s="156"/>
      <c r="WRH314" s="156"/>
      <c r="WRI314" s="156"/>
      <c r="WRJ314" s="156"/>
      <c r="WRK314" s="156"/>
      <c r="WRL314" s="156"/>
      <c r="WRM314" s="156"/>
      <c r="WRN314" s="156"/>
      <c r="WRO314" s="156"/>
      <c r="WRP314" s="156"/>
      <c r="WRQ314" s="156"/>
      <c r="WRR314" s="156"/>
      <c r="WRS314" s="156"/>
      <c r="WRT314" s="156"/>
      <c r="WRU314" s="156"/>
      <c r="WRV314" s="156"/>
      <c r="WRW314" s="156"/>
      <c r="WRX314" s="156"/>
      <c r="WRY314" s="156"/>
      <c r="WRZ314" s="156"/>
      <c r="WSA314" s="156"/>
      <c r="WSB314" s="156"/>
      <c r="WSC314" s="156"/>
      <c r="WSD314" s="156"/>
      <c r="WSE314" s="156"/>
      <c r="WSF314" s="156"/>
      <c r="WSG314" s="156"/>
      <c r="WSH314" s="156"/>
      <c r="WSI314" s="156"/>
      <c r="WSJ314" s="156"/>
      <c r="WSK314" s="156"/>
      <c r="WSL314" s="156"/>
      <c r="WSM314" s="156"/>
      <c r="WSN314" s="156"/>
      <c r="WSO314" s="156"/>
      <c r="WSP314" s="156"/>
      <c r="WSQ314" s="156"/>
      <c r="WSR314" s="156"/>
      <c r="WSS314" s="156"/>
      <c r="WST314" s="156"/>
      <c r="WSU314" s="156"/>
      <c r="WSV314" s="156"/>
      <c r="WSW314" s="156"/>
      <c r="WSX314" s="156"/>
      <c r="WSY314" s="156"/>
      <c r="WSZ314" s="156"/>
      <c r="WTA314" s="156"/>
      <c r="WTB314" s="156"/>
      <c r="WTC314" s="156"/>
      <c r="WTD314" s="156"/>
      <c r="WTE314" s="156"/>
      <c r="WTF314" s="156"/>
      <c r="WTG314" s="156"/>
      <c r="WTH314" s="156"/>
      <c r="WTI314" s="156"/>
      <c r="WTJ314" s="156"/>
      <c r="WTK314" s="156"/>
      <c r="WTL314" s="156"/>
      <c r="WTM314" s="156"/>
      <c r="WTN314" s="156"/>
      <c r="WTO314" s="156"/>
      <c r="WTP314" s="156"/>
      <c r="WTQ314" s="156"/>
      <c r="WTR314" s="156"/>
      <c r="WTS314" s="156"/>
      <c r="WTT314" s="156"/>
      <c r="WTU314" s="156"/>
      <c r="WTV314" s="156"/>
      <c r="WTW314" s="156"/>
      <c r="WTX314" s="156"/>
      <c r="WTY314" s="156"/>
      <c r="WTZ314" s="156"/>
      <c r="WUA314" s="156"/>
      <c r="WUB314" s="156"/>
      <c r="WUC314" s="156"/>
      <c r="WUD314" s="156"/>
      <c r="WUE314" s="156"/>
      <c r="WUF314" s="156"/>
      <c r="WUG314" s="156"/>
      <c r="WUH314" s="156"/>
      <c r="WUI314" s="156"/>
      <c r="WUJ314" s="156"/>
      <c r="WUK314" s="156"/>
      <c r="WUL314" s="156"/>
      <c r="WUM314" s="156"/>
      <c r="WUN314" s="156"/>
      <c r="WUO314" s="156"/>
      <c r="WUP314" s="156"/>
      <c r="WUQ314" s="156"/>
      <c r="WUR314" s="156"/>
      <c r="WUS314" s="156"/>
      <c r="WUT314" s="156"/>
      <c r="WUU314" s="156"/>
      <c r="WUV314" s="156"/>
      <c r="WUW314" s="156"/>
      <c r="WUX314" s="156"/>
      <c r="WUY314" s="156"/>
      <c r="WUZ314" s="156"/>
      <c r="WVA314" s="156"/>
      <c r="WVB314" s="156"/>
      <c r="WVC314" s="156"/>
      <c r="WVD314" s="156"/>
      <c r="WVE314" s="156"/>
      <c r="WVF314" s="156"/>
      <c r="WVG314" s="156"/>
      <c r="WVH314" s="156"/>
      <c r="WVI314" s="156"/>
      <c r="WVJ314" s="156"/>
      <c r="WVK314" s="156"/>
      <c r="WVL314" s="156"/>
      <c r="WVM314" s="156"/>
      <c r="WVN314" s="156"/>
      <c r="WVO314" s="156"/>
      <c r="WVP314" s="156"/>
      <c r="WVQ314" s="156"/>
      <c r="WVR314" s="156"/>
      <c r="WVS314" s="156"/>
      <c r="WVT314" s="156"/>
      <c r="WVU314" s="156"/>
      <c r="WVV314" s="156"/>
      <c r="WVW314" s="156"/>
      <c r="WVX314" s="156"/>
      <c r="WVY314" s="156"/>
      <c r="WVZ314" s="156"/>
      <c r="WWA314" s="156"/>
      <c r="WWB314" s="156"/>
      <c r="WWC314" s="156"/>
      <c r="WWD314" s="156"/>
      <c r="WWE314" s="156"/>
      <c r="WWF314" s="156"/>
      <c r="WWG314" s="156"/>
      <c r="WWH314" s="156"/>
      <c r="WWI314" s="156"/>
      <c r="WWJ314" s="156"/>
      <c r="WWK314" s="156"/>
      <c r="WWL314" s="156"/>
      <c r="WWM314" s="156"/>
      <c r="WWN314" s="156"/>
      <c r="WWO314" s="156"/>
      <c r="WWP314" s="156"/>
      <c r="WWQ314" s="156"/>
      <c r="WWR314" s="156"/>
      <c r="WWS314" s="156"/>
      <c r="WWT314" s="156"/>
      <c r="WWU314" s="156"/>
      <c r="WWV314" s="156"/>
      <c r="WWW314" s="156"/>
      <c r="WWX314" s="156"/>
      <c r="WWY314" s="156"/>
      <c r="WWZ314" s="156"/>
      <c r="WXA314" s="156"/>
      <c r="WXB314" s="156"/>
      <c r="WXC314" s="156"/>
      <c r="WXD314" s="156"/>
      <c r="WXE314" s="156"/>
      <c r="WXF314" s="156"/>
      <c r="WXG314" s="156"/>
      <c r="WXH314" s="156"/>
      <c r="WXI314" s="156"/>
      <c r="WXJ314" s="156"/>
      <c r="WXK314" s="156"/>
      <c r="WXL314" s="156"/>
      <c r="WXM314" s="156"/>
      <c r="WXN314" s="156"/>
      <c r="WXO314" s="156"/>
      <c r="WXP314" s="156"/>
      <c r="WXQ314" s="156"/>
      <c r="WXR314" s="156"/>
      <c r="WXS314" s="156"/>
      <c r="WXT314" s="156"/>
      <c r="WXU314" s="156"/>
      <c r="WXV314" s="156"/>
      <c r="WXW314" s="156"/>
      <c r="WXX314" s="156"/>
      <c r="WXY314" s="156"/>
      <c r="WXZ314" s="156"/>
      <c r="WYA314" s="156"/>
      <c r="WYB314" s="156"/>
      <c r="WYC314" s="156"/>
      <c r="WYD314" s="156"/>
      <c r="WYE314" s="156"/>
      <c r="WYF314" s="156"/>
      <c r="WYG314" s="156"/>
      <c r="WYH314" s="156"/>
      <c r="WYI314" s="156"/>
      <c r="WYJ314" s="156"/>
      <c r="WYK314" s="156"/>
      <c r="WYL314" s="156"/>
      <c r="WYM314" s="156"/>
      <c r="WYN314" s="156"/>
      <c r="WYO314" s="156"/>
      <c r="WYP314" s="156"/>
      <c r="WYQ314" s="156"/>
      <c r="WYR314" s="156"/>
      <c r="WYS314" s="156"/>
      <c r="WYT314" s="156"/>
      <c r="WYU314" s="156"/>
      <c r="WYV314" s="156"/>
      <c r="WYW314" s="156"/>
      <c r="WYX314" s="156"/>
      <c r="WYY314" s="156"/>
      <c r="WYZ314" s="156"/>
      <c r="WZA314" s="156"/>
      <c r="WZB314" s="156"/>
      <c r="WZC314" s="156"/>
      <c r="WZD314" s="156"/>
      <c r="WZE314" s="156"/>
      <c r="WZF314" s="156"/>
      <c r="WZG314" s="156"/>
      <c r="WZH314" s="156"/>
      <c r="WZI314" s="156"/>
      <c r="WZJ314" s="156"/>
      <c r="WZK314" s="156"/>
      <c r="WZL314" s="156"/>
      <c r="WZM314" s="156"/>
      <c r="WZN314" s="156"/>
      <c r="WZO314" s="156"/>
      <c r="WZP314" s="156"/>
      <c r="WZQ314" s="156"/>
      <c r="WZR314" s="156"/>
      <c r="WZS314" s="156"/>
      <c r="WZT314" s="156"/>
      <c r="WZU314" s="156"/>
      <c r="WZV314" s="156"/>
      <c r="WZW314" s="156"/>
      <c r="WZX314" s="156"/>
      <c r="WZY314" s="156"/>
      <c r="WZZ314" s="156"/>
      <c r="XAA314" s="156"/>
      <c r="XAB314" s="156"/>
      <c r="XAC314" s="156"/>
      <c r="XAD314" s="156"/>
      <c r="XAE314" s="156"/>
      <c r="XAF314" s="156"/>
      <c r="XAG314" s="156"/>
      <c r="XAH314" s="156"/>
      <c r="XAI314" s="156"/>
      <c r="XAJ314" s="156"/>
      <c r="XAK314" s="156"/>
      <c r="XAL314" s="156"/>
      <c r="XAM314" s="156"/>
      <c r="XAN314" s="156"/>
      <c r="XAO314" s="156"/>
      <c r="XAP314" s="156"/>
      <c r="XAQ314" s="156"/>
      <c r="XAR314" s="156"/>
      <c r="XAS314" s="156"/>
      <c r="XAT314" s="156"/>
      <c r="XAU314" s="156"/>
      <c r="XAV314" s="156"/>
      <c r="XAW314" s="156"/>
      <c r="XAX314" s="156"/>
      <c r="XAY314" s="156"/>
      <c r="XAZ314" s="156"/>
      <c r="XBA314" s="156"/>
      <c r="XBB314" s="156"/>
      <c r="XBC314" s="156"/>
      <c r="XBD314" s="156"/>
      <c r="XBE314" s="156"/>
      <c r="XBF314" s="156"/>
      <c r="XBG314" s="156"/>
      <c r="XBH314" s="156"/>
      <c r="XBI314" s="156"/>
      <c r="XBJ314" s="156"/>
      <c r="XBK314" s="156"/>
      <c r="XBL314" s="156"/>
      <c r="XBM314" s="156"/>
      <c r="XBN314" s="156"/>
      <c r="XBO314" s="156"/>
      <c r="XBP314" s="156"/>
      <c r="XBQ314" s="156"/>
      <c r="XBR314" s="156"/>
      <c r="XBS314" s="156"/>
      <c r="XBT314" s="156"/>
      <c r="XBU314" s="156"/>
      <c r="XBV314" s="156"/>
      <c r="XBW314" s="156"/>
      <c r="XBX314" s="156"/>
      <c r="XBY314" s="156"/>
      <c r="XBZ314" s="156"/>
      <c r="XCA314" s="156"/>
      <c r="XCB314" s="156"/>
      <c r="XCC314" s="156"/>
      <c r="XCD314" s="156"/>
      <c r="XCE314" s="156"/>
      <c r="XCF314" s="156"/>
      <c r="XCG314" s="156"/>
      <c r="XCH314" s="156"/>
      <c r="XCI314" s="156"/>
      <c r="XCJ314" s="156"/>
      <c r="XCK314" s="156"/>
      <c r="XCL314" s="156"/>
      <c r="XCM314" s="156"/>
      <c r="XCN314" s="156"/>
      <c r="XCO314" s="156"/>
      <c r="XCP314" s="156"/>
      <c r="XCQ314" s="156"/>
      <c r="XCR314" s="156"/>
      <c r="XCS314" s="156"/>
      <c r="XCT314" s="156"/>
      <c r="XCU314" s="156"/>
      <c r="XCV314" s="156"/>
      <c r="XCW314" s="156"/>
      <c r="XCX314" s="156"/>
      <c r="XCY314" s="156"/>
      <c r="XCZ314" s="156"/>
      <c r="XDA314" s="156"/>
      <c r="XDB314" s="156"/>
      <c r="XDC314" s="156"/>
      <c r="XDD314" s="156"/>
      <c r="XDE314" s="156"/>
      <c r="XDF314" s="156"/>
      <c r="XDG314" s="156"/>
      <c r="XDH314" s="156"/>
      <c r="XDI314" s="156"/>
      <c r="XDJ314" s="156"/>
      <c r="XDK314" s="156"/>
      <c r="XDL314" s="156"/>
      <c r="XDM314" s="156"/>
      <c r="XDN314" s="156"/>
      <c r="XDO314" s="156"/>
      <c r="XDP314" s="156"/>
      <c r="XDQ314" s="156"/>
      <c r="XDR314" s="156"/>
      <c r="XDS314" s="156"/>
      <c r="XDT314" s="156"/>
      <c r="XDU314" s="156"/>
      <c r="XDV314" s="156"/>
      <c r="XDW314" s="156"/>
      <c r="XDX314" s="156"/>
      <c r="XDY314" s="156"/>
      <c r="XDZ314" s="156"/>
      <c r="XEA314" s="156"/>
      <c r="XEB314" s="156"/>
      <c r="XEC314" s="156"/>
      <c r="XED314" s="156"/>
      <c r="XEE314" s="156"/>
      <c r="XEF314" s="156"/>
      <c r="XEG314" s="156"/>
      <c r="XEH314" s="156"/>
      <c r="XEI314" s="156"/>
      <c r="XEJ314" s="156"/>
      <c r="XEK314" s="156"/>
      <c r="XEL314" s="156"/>
      <c r="XEM314" s="156"/>
      <c r="XEN314" s="156"/>
      <c r="XEO314" s="156"/>
      <c r="XEP314" s="156"/>
      <c r="XEQ314" s="156"/>
      <c r="XER314" s="156"/>
      <c r="XES314" s="156"/>
      <c r="XET314" s="156"/>
      <c r="XEU314" s="156"/>
      <c r="XEV314" s="156"/>
      <c r="XEW314" s="156"/>
      <c r="XEX314" s="156"/>
      <c r="XEY314" s="156"/>
      <c r="XEZ314" s="156"/>
      <c r="XFA314" s="156"/>
      <c r="XFB314" s="156"/>
      <c r="XFC314" s="156"/>
    </row>
    <row r="315" spans="1:16383" ht="201.75" hidden="1" customHeight="1" x14ac:dyDescent="0.25">
      <c r="A315" s="88" t="s">
        <v>1367</v>
      </c>
      <c r="B315" s="88" t="s">
        <v>48</v>
      </c>
      <c r="C315" s="46">
        <v>340</v>
      </c>
      <c r="D315" s="88">
        <v>80161504</v>
      </c>
      <c r="E315" s="88"/>
      <c r="F315" s="88"/>
      <c r="G315" s="88" t="s">
        <v>786</v>
      </c>
      <c r="H315" s="88" t="s">
        <v>1360</v>
      </c>
      <c r="I315" s="88" t="s">
        <v>41</v>
      </c>
      <c r="J315" s="88" t="s">
        <v>50</v>
      </c>
      <c r="K315" s="88">
        <v>2</v>
      </c>
      <c r="L315" s="88" t="s">
        <v>28</v>
      </c>
      <c r="M315" s="88">
        <v>10.5</v>
      </c>
      <c r="N315" s="88" t="s">
        <v>29</v>
      </c>
      <c r="O315" s="88" t="s">
        <v>705</v>
      </c>
      <c r="P315" s="88" t="s">
        <v>30</v>
      </c>
      <c r="Q315" s="88">
        <v>1</v>
      </c>
      <c r="R315" s="88" t="s">
        <v>57</v>
      </c>
      <c r="S315" s="53">
        <v>2500000</v>
      </c>
      <c r="T315" s="53">
        <v>26250000</v>
      </c>
      <c r="U315" s="28">
        <v>26250000</v>
      </c>
      <c r="V315" s="88" t="s">
        <v>32</v>
      </c>
      <c r="W315" s="3" t="s">
        <v>33</v>
      </c>
      <c r="X315" s="88" t="s">
        <v>38</v>
      </c>
      <c r="Y315" s="89">
        <v>3009133992</v>
      </c>
      <c r="Z315" s="123" t="s">
        <v>259</v>
      </c>
      <c r="AA315" s="88"/>
      <c r="AB315" s="88" t="s">
        <v>48</v>
      </c>
      <c r="AC315" s="88" t="s">
        <v>569</v>
      </c>
      <c r="AD315" s="88" t="s">
        <v>732</v>
      </c>
      <c r="AE315" s="88"/>
      <c r="AF315" s="88"/>
    </row>
    <row r="316" spans="1:16383" s="139" customFormat="1" ht="66" hidden="1" x14ac:dyDescent="0.25">
      <c r="A316" s="88" t="s">
        <v>1368</v>
      </c>
      <c r="B316" s="88" t="s">
        <v>48</v>
      </c>
      <c r="C316" s="46">
        <v>341</v>
      </c>
      <c r="D316" s="88">
        <v>80161504</v>
      </c>
      <c r="E316" s="88"/>
      <c r="F316" s="88"/>
      <c r="G316" s="88" t="s">
        <v>787</v>
      </c>
      <c r="H316" s="88" t="s">
        <v>1360</v>
      </c>
      <c r="I316" s="88" t="s">
        <v>41</v>
      </c>
      <c r="J316" s="88" t="s">
        <v>50</v>
      </c>
      <c r="K316" s="88">
        <v>2</v>
      </c>
      <c r="L316" s="88" t="s">
        <v>28</v>
      </c>
      <c r="M316" s="88">
        <v>10.5</v>
      </c>
      <c r="N316" s="88" t="s">
        <v>29</v>
      </c>
      <c r="O316" s="88" t="s">
        <v>705</v>
      </c>
      <c r="P316" s="88" t="s">
        <v>30</v>
      </c>
      <c r="Q316" s="88">
        <v>1</v>
      </c>
      <c r="R316" s="88" t="s">
        <v>57</v>
      </c>
      <c r="S316" s="53">
        <v>2500000</v>
      </c>
      <c r="T316" s="53">
        <v>26250000</v>
      </c>
      <c r="U316" s="28">
        <v>26250000</v>
      </c>
      <c r="V316" s="88" t="s">
        <v>32</v>
      </c>
      <c r="W316" s="3" t="s">
        <v>33</v>
      </c>
      <c r="X316" s="88" t="s">
        <v>38</v>
      </c>
      <c r="Y316" s="89">
        <v>3009133992</v>
      </c>
      <c r="Z316" s="123" t="s">
        <v>259</v>
      </c>
      <c r="AA316" s="88"/>
      <c r="AB316" s="88" t="s">
        <v>48</v>
      </c>
      <c r="AC316" s="88" t="s">
        <v>569</v>
      </c>
      <c r="AD316" s="88" t="s">
        <v>732</v>
      </c>
      <c r="AE316" s="88"/>
      <c r="AF316" s="88"/>
    </row>
    <row r="317" spans="1:16383" ht="66" hidden="1" x14ac:dyDescent="0.25">
      <c r="A317" s="88" t="s">
        <v>1369</v>
      </c>
      <c r="B317" s="88" t="s">
        <v>48</v>
      </c>
      <c r="C317" s="46">
        <v>342</v>
      </c>
      <c r="D317" s="88">
        <v>80161504</v>
      </c>
      <c r="E317" s="88"/>
      <c r="F317" s="88"/>
      <c r="G317" s="88" t="s">
        <v>788</v>
      </c>
      <c r="H317" s="88" t="s">
        <v>1360</v>
      </c>
      <c r="I317" s="88" t="s">
        <v>41</v>
      </c>
      <c r="J317" s="88" t="s">
        <v>50</v>
      </c>
      <c r="K317" s="88">
        <v>2</v>
      </c>
      <c r="L317" s="88" t="s">
        <v>28</v>
      </c>
      <c r="M317" s="88">
        <v>10.5</v>
      </c>
      <c r="N317" s="88" t="s">
        <v>29</v>
      </c>
      <c r="O317" s="88" t="s">
        <v>705</v>
      </c>
      <c r="P317" s="88" t="s">
        <v>30</v>
      </c>
      <c r="Q317" s="88">
        <v>1</v>
      </c>
      <c r="R317" s="88" t="s">
        <v>57</v>
      </c>
      <c r="S317" s="53">
        <v>2500000</v>
      </c>
      <c r="T317" s="53">
        <v>26250000</v>
      </c>
      <c r="U317" s="28">
        <v>26250000</v>
      </c>
      <c r="V317" s="88" t="s">
        <v>32</v>
      </c>
      <c r="W317" s="3" t="s">
        <v>33</v>
      </c>
      <c r="X317" s="88" t="s">
        <v>38</v>
      </c>
      <c r="Y317" s="89">
        <v>3009133992</v>
      </c>
      <c r="Z317" s="123" t="s">
        <v>259</v>
      </c>
      <c r="AA317" s="88"/>
      <c r="AB317" s="88" t="s">
        <v>48</v>
      </c>
      <c r="AC317" s="88" t="s">
        <v>569</v>
      </c>
      <c r="AD317" s="88" t="s">
        <v>732</v>
      </c>
      <c r="AE317" s="88"/>
      <c r="AF317" s="88"/>
    </row>
    <row r="318" spans="1:16383" ht="66" hidden="1" x14ac:dyDescent="0.25">
      <c r="A318" s="88" t="s">
        <v>1370</v>
      </c>
      <c r="B318" s="88" t="s">
        <v>48</v>
      </c>
      <c r="C318" s="46">
        <v>343</v>
      </c>
      <c r="D318" s="88">
        <v>80161504</v>
      </c>
      <c r="E318" s="88"/>
      <c r="F318" s="88"/>
      <c r="G318" s="88" t="s">
        <v>789</v>
      </c>
      <c r="H318" s="88" t="s">
        <v>1360</v>
      </c>
      <c r="I318" s="88" t="s">
        <v>41</v>
      </c>
      <c r="J318" s="88" t="s">
        <v>50</v>
      </c>
      <c r="K318" s="88">
        <v>2</v>
      </c>
      <c r="L318" s="88" t="s">
        <v>28</v>
      </c>
      <c r="M318" s="88">
        <v>10.5</v>
      </c>
      <c r="N318" s="88" t="s">
        <v>29</v>
      </c>
      <c r="O318" s="88" t="s">
        <v>705</v>
      </c>
      <c r="P318" s="88" t="s">
        <v>30</v>
      </c>
      <c r="Q318" s="88">
        <v>1</v>
      </c>
      <c r="R318" s="88" t="s">
        <v>57</v>
      </c>
      <c r="S318" s="53">
        <v>2500000</v>
      </c>
      <c r="T318" s="53">
        <v>26250000</v>
      </c>
      <c r="U318" s="28">
        <v>26250000</v>
      </c>
      <c r="V318" s="88" t="s">
        <v>32</v>
      </c>
      <c r="W318" s="3" t="s">
        <v>33</v>
      </c>
      <c r="X318" s="88" t="s">
        <v>38</v>
      </c>
      <c r="Y318" s="89">
        <v>3009133992</v>
      </c>
      <c r="Z318" s="123" t="s">
        <v>259</v>
      </c>
      <c r="AA318" s="88"/>
      <c r="AB318" s="88" t="s">
        <v>48</v>
      </c>
      <c r="AC318" s="88" t="s">
        <v>569</v>
      </c>
      <c r="AD318" s="88" t="s">
        <v>732</v>
      </c>
      <c r="AE318" s="88"/>
      <c r="AF318" s="88"/>
    </row>
    <row r="319" spans="1:16383" ht="66" hidden="1" x14ac:dyDescent="0.25">
      <c r="A319" s="88" t="s">
        <v>1371</v>
      </c>
      <c r="B319" s="88" t="s">
        <v>48</v>
      </c>
      <c r="C319" s="46">
        <v>344</v>
      </c>
      <c r="D319" s="88">
        <v>80161504</v>
      </c>
      <c r="E319" s="88"/>
      <c r="F319" s="88"/>
      <c r="G319" s="88" t="s">
        <v>790</v>
      </c>
      <c r="H319" s="88" t="s">
        <v>1360</v>
      </c>
      <c r="I319" s="88" t="s">
        <v>41</v>
      </c>
      <c r="J319" s="88" t="s">
        <v>50</v>
      </c>
      <c r="K319" s="88">
        <v>2</v>
      </c>
      <c r="L319" s="88" t="s">
        <v>28</v>
      </c>
      <c r="M319" s="88">
        <v>10.5</v>
      </c>
      <c r="N319" s="88" t="s">
        <v>29</v>
      </c>
      <c r="O319" s="88" t="s">
        <v>705</v>
      </c>
      <c r="P319" s="88" t="s">
        <v>30</v>
      </c>
      <c r="Q319" s="88">
        <v>1</v>
      </c>
      <c r="R319" s="88" t="s">
        <v>57</v>
      </c>
      <c r="S319" s="53">
        <v>2500000</v>
      </c>
      <c r="T319" s="53">
        <v>26250000</v>
      </c>
      <c r="U319" s="28">
        <v>26250000</v>
      </c>
      <c r="V319" s="88" t="s">
        <v>32</v>
      </c>
      <c r="W319" s="3" t="s">
        <v>33</v>
      </c>
      <c r="X319" s="88" t="s">
        <v>38</v>
      </c>
      <c r="Y319" s="89">
        <v>3009133992</v>
      </c>
      <c r="Z319" s="123" t="s">
        <v>259</v>
      </c>
      <c r="AA319" s="88"/>
      <c r="AB319" s="88" t="s">
        <v>48</v>
      </c>
      <c r="AC319" s="88" t="s">
        <v>569</v>
      </c>
      <c r="AD319" s="88" t="s">
        <v>732</v>
      </c>
      <c r="AE319" s="88"/>
      <c r="AF319" s="88"/>
    </row>
    <row r="320" spans="1:16383" ht="66" hidden="1" x14ac:dyDescent="0.25">
      <c r="A320" s="88" t="s">
        <v>1372</v>
      </c>
      <c r="B320" s="88" t="s">
        <v>37</v>
      </c>
      <c r="C320" s="46">
        <v>345</v>
      </c>
      <c r="D320" s="88" t="s">
        <v>741</v>
      </c>
      <c r="E320" s="88"/>
      <c r="F320" s="88"/>
      <c r="G320" s="88" t="s">
        <v>742</v>
      </c>
      <c r="H320" s="88" t="s">
        <v>743</v>
      </c>
      <c r="I320" s="88" t="s">
        <v>41</v>
      </c>
      <c r="J320" s="88" t="s">
        <v>50</v>
      </c>
      <c r="K320" s="88">
        <v>2</v>
      </c>
      <c r="L320" s="88" t="s">
        <v>28</v>
      </c>
      <c r="M320" s="88">
        <v>10.5</v>
      </c>
      <c r="N320" s="88" t="s">
        <v>29</v>
      </c>
      <c r="O320" s="88" t="s">
        <v>705</v>
      </c>
      <c r="P320" s="88" t="s">
        <v>30</v>
      </c>
      <c r="Q320" s="88">
        <v>1</v>
      </c>
      <c r="R320" s="88" t="s">
        <v>57</v>
      </c>
      <c r="S320" s="53">
        <v>2500000</v>
      </c>
      <c r="T320" s="53">
        <v>26250000</v>
      </c>
      <c r="U320" s="28">
        <v>26250000</v>
      </c>
      <c r="V320" s="88" t="s">
        <v>32</v>
      </c>
      <c r="W320" s="3" t="s">
        <v>33</v>
      </c>
      <c r="X320" s="88" t="s">
        <v>38</v>
      </c>
      <c r="Y320" s="89">
        <v>3009133992</v>
      </c>
      <c r="Z320" s="123" t="s">
        <v>259</v>
      </c>
      <c r="AA320" s="88"/>
      <c r="AB320" s="88" t="s">
        <v>37</v>
      </c>
      <c r="AC320" s="88" t="s">
        <v>571</v>
      </c>
      <c r="AD320" s="88" t="s">
        <v>732</v>
      </c>
      <c r="AE320" s="88"/>
      <c r="AF320" s="88"/>
    </row>
    <row r="321" spans="1:32" ht="66" hidden="1" x14ac:dyDescent="0.25">
      <c r="A321" s="88" t="s">
        <v>1373</v>
      </c>
      <c r="B321" s="88" t="s">
        <v>37</v>
      </c>
      <c r="C321" s="46">
        <v>346</v>
      </c>
      <c r="D321" s="88" t="s">
        <v>741</v>
      </c>
      <c r="E321" s="88"/>
      <c r="F321" s="88"/>
      <c r="G321" s="88" t="s">
        <v>791</v>
      </c>
      <c r="H321" s="88" t="s">
        <v>743</v>
      </c>
      <c r="I321" s="88" t="s">
        <v>41</v>
      </c>
      <c r="J321" s="88" t="s">
        <v>50</v>
      </c>
      <c r="K321" s="88">
        <v>2</v>
      </c>
      <c r="L321" s="88" t="s">
        <v>28</v>
      </c>
      <c r="M321" s="88">
        <v>10.5</v>
      </c>
      <c r="N321" s="88" t="s">
        <v>29</v>
      </c>
      <c r="O321" s="88" t="s">
        <v>705</v>
      </c>
      <c r="P321" s="88" t="s">
        <v>30</v>
      </c>
      <c r="Q321" s="88">
        <v>1</v>
      </c>
      <c r="R321" s="88" t="s">
        <v>57</v>
      </c>
      <c r="S321" s="53">
        <v>2500000</v>
      </c>
      <c r="T321" s="53">
        <v>26250000</v>
      </c>
      <c r="U321" s="28">
        <v>26250000</v>
      </c>
      <c r="V321" s="88" t="s">
        <v>32</v>
      </c>
      <c r="W321" s="3" t="s">
        <v>33</v>
      </c>
      <c r="X321" s="88" t="s">
        <v>38</v>
      </c>
      <c r="Y321" s="89">
        <v>3009133992</v>
      </c>
      <c r="Z321" s="123" t="s">
        <v>259</v>
      </c>
      <c r="AA321" s="88"/>
      <c r="AB321" s="88" t="s">
        <v>37</v>
      </c>
      <c r="AC321" s="88" t="s">
        <v>571</v>
      </c>
      <c r="AD321" s="88" t="s">
        <v>732</v>
      </c>
      <c r="AE321" s="88"/>
      <c r="AF321" s="88"/>
    </row>
    <row r="322" spans="1:32" ht="66" hidden="1" x14ac:dyDescent="0.25">
      <c r="A322" s="88" t="s">
        <v>1374</v>
      </c>
      <c r="B322" s="88" t="s">
        <v>37</v>
      </c>
      <c r="C322" s="46">
        <v>347</v>
      </c>
      <c r="D322" s="88" t="s">
        <v>741</v>
      </c>
      <c r="E322" s="88"/>
      <c r="F322" s="88"/>
      <c r="G322" s="88" t="s">
        <v>792</v>
      </c>
      <c r="H322" s="88" t="s">
        <v>743</v>
      </c>
      <c r="I322" s="88" t="s">
        <v>41</v>
      </c>
      <c r="J322" s="88" t="s">
        <v>50</v>
      </c>
      <c r="K322" s="88">
        <v>2</v>
      </c>
      <c r="L322" s="88" t="s">
        <v>28</v>
      </c>
      <c r="M322" s="88">
        <v>10.5</v>
      </c>
      <c r="N322" s="88" t="s">
        <v>29</v>
      </c>
      <c r="O322" s="88" t="s">
        <v>705</v>
      </c>
      <c r="P322" s="88" t="s">
        <v>30</v>
      </c>
      <c r="Q322" s="88">
        <v>1</v>
      </c>
      <c r="R322" s="88" t="s">
        <v>57</v>
      </c>
      <c r="S322" s="53">
        <v>2500000</v>
      </c>
      <c r="T322" s="53">
        <v>26250000</v>
      </c>
      <c r="U322" s="28">
        <v>26250000</v>
      </c>
      <c r="V322" s="88" t="s">
        <v>32</v>
      </c>
      <c r="W322" s="3" t="s">
        <v>33</v>
      </c>
      <c r="X322" s="88" t="s">
        <v>38</v>
      </c>
      <c r="Y322" s="89">
        <v>3009133992</v>
      </c>
      <c r="Z322" s="123" t="s">
        <v>259</v>
      </c>
      <c r="AA322" s="88"/>
      <c r="AB322" s="88" t="s">
        <v>37</v>
      </c>
      <c r="AC322" s="88" t="s">
        <v>571</v>
      </c>
      <c r="AD322" s="88" t="s">
        <v>732</v>
      </c>
      <c r="AE322" s="88"/>
      <c r="AF322" s="88"/>
    </row>
    <row r="323" spans="1:32" ht="66" hidden="1" x14ac:dyDescent="0.25">
      <c r="A323" s="88" t="s">
        <v>1375</v>
      </c>
      <c r="B323" s="88" t="s">
        <v>37</v>
      </c>
      <c r="C323" s="46">
        <v>348</v>
      </c>
      <c r="D323" s="88" t="s">
        <v>741</v>
      </c>
      <c r="E323" s="88"/>
      <c r="F323" s="88"/>
      <c r="G323" s="88" t="s">
        <v>793</v>
      </c>
      <c r="H323" s="88" t="s">
        <v>743</v>
      </c>
      <c r="I323" s="88" t="s">
        <v>41</v>
      </c>
      <c r="J323" s="88" t="s">
        <v>50</v>
      </c>
      <c r="K323" s="88">
        <v>2</v>
      </c>
      <c r="L323" s="88" t="s">
        <v>28</v>
      </c>
      <c r="M323" s="88">
        <v>10.5</v>
      </c>
      <c r="N323" s="88" t="s">
        <v>29</v>
      </c>
      <c r="O323" s="88" t="s">
        <v>705</v>
      </c>
      <c r="P323" s="88" t="s">
        <v>30</v>
      </c>
      <c r="Q323" s="88">
        <v>1</v>
      </c>
      <c r="R323" s="88" t="s">
        <v>57</v>
      </c>
      <c r="S323" s="53">
        <v>2500000</v>
      </c>
      <c r="T323" s="53">
        <v>26250000</v>
      </c>
      <c r="U323" s="28">
        <v>26250000</v>
      </c>
      <c r="V323" s="88" t="s">
        <v>32</v>
      </c>
      <c r="W323" s="3" t="s">
        <v>33</v>
      </c>
      <c r="X323" s="88" t="s">
        <v>38</v>
      </c>
      <c r="Y323" s="89">
        <v>3009133992</v>
      </c>
      <c r="Z323" s="123" t="s">
        <v>259</v>
      </c>
      <c r="AA323" s="88"/>
      <c r="AB323" s="88" t="s">
        <v>37</v>
      </c>
      <c r="AC323" s="88" t="s">
        <v>571</v>
      </c>
      <c r="AD323" s="88" t="s">
        <v>732</v>
      </c>
      <c r="AE323" s="88"/>
      <c r="AF323" s="88"/>
    </row>
    <row r="324" spans="1:32" ht="66" hidden="1" x14ac:dyDescent="0.25">
      <c r="A324" s="88" t="s">
        <v>1376</v>
      </c>
      <c r="B324" s="88" t="s">
        <v>37</v>
      </c>
      <c r="C324" s="46">
        <v>349</v>
      </c>
      <c r="D324" s="88" t="s">
        <v>741</v>
      </c>
      <c r="E324" s="88"/>
      <c r="F324" s="88"/>
      <c r="G324" s="88" t="s">
        <v>794</v>
      </c>
      <c r="H324" s="88" t="s">
        <v>743</v>
      </c>
      <c r="I324" s="88" t="s">
        <v>41</v>
      </c>
      <c r="J324" s="88" t="s">
        <v>50</v>
      </c>
      <c r="K324" s="88">
        <v>2</v>
      </c>
      <c r="L324" s="88" t="s">
        <v>28</v>
      </c>
      <c r="M324" s="88">
        <v>10.5</v>
      </c>
      <c r="N324" s="88" t="s">
        <v>29</v>
      </c>
      <c r="O324" s="88" t="s">
        <v>705</v>
      </c>
      <c r="P324" s="88" t="s">
        <v>30</v>
      </c>
      <c r="Q324" s="88">
        <v>1</v>
      </c>
      <c r="R324" s="88" t="s">
        <v>57</v>
      </c>
      <c r="S324" s="53">
        <v>2500000</v>
      </c>
      <c r="T324" s="53">
        <v>26250000</v>
      </c>
      <c r="U324" s="28">
        <v>26250000</v>
      </c>
      <c r="V324" s="88" t="s">
        <v>32</v>
      </c>
      <c r="W324" s="3" t="s">
        <v>33</v>
      </c>
      <c r="X324" s="88" t="s">
        <v>38</v>
      </c>
      <c r="Y324" s="89">
        <v>3009133992</v>
      </c>
      <c r="Z324" s="123" t="s">
        <v>259</v>
      </c>
      <c r="AA324" s="88"/>
      <c r="AB324" s="88" t="s">
        <v>37</v>
      </c>
      <c r="AC324" s="88" t="s">
        <v>571</v>
      </c>
      <c r="AD324" s="88" t="s">
        <v>732</v>
      </c>
      <c r="AE324" s="88"/>
      <c r="AF324" s="88"/>
    </row>
    <row r="325" spans="1:32" ht="153" hidden="1" customHeight="1" x14ac:dyDescent="0.25">
      <c r="A325" s="88" t="s">
        <v>1377</v>
      </c>
      <c r="B325" s="88" t="s">
        <v>37</v>
      </c>
      <c r="C325" s="46">
        <v>350</v>
      </c>
      <c r="D325" s="88" t="s">
        <v>741</v>
      </c>
      <c r="E325" s="88"/>
      <c r="F325" s="88"/>
      <c r="G325" s="88" t="s">
        <v>795</v>
      </c>
      <c r="H325" s="88" t="s">
        <v>743</v>
      </c>
      <c r="I325" s="88" t="s">
        <v>41</v>
      </c>
      <c r="J325" s="88" t="s">
        <v>50</v>
      </c>
      <c r="K325" s="88">
        <v>2</v>
      </c>
      <c r="L325" s="88" t="s">
        <v>28</v>
      </c>
      <c r="M325" s="88">
        <v>10.5</v>
      </c>
      <c r="N325" s="88" t="s">
        <v>29</v>
      </c>
      <c r="O325" s="88" t="s">
        <v>705</v>
      </c>
      <c r="P325" s="88" t="s">
        <v>30</v>
      </c>
      <c r="Q325" s="88">
        <v>1</v>
      </c>
      <c r="R325" s="88" t="s">
        <v>57</v>
      </c>
      <c r="S325" s="53">
        <v>2500000</v>
      </c>
      <c r="T325" s="53">
        <v>26250000</v>
      </c>
      <c r="U325" s="28">
        <v>26250000</v>
      </c>
      <c r="V325" s="88" t="s">
        <v>32</v>
      </c>
      <c r="W325" s="3" t="s">
        <v>33</v>
      </c>
      <c r="X325" s="88" t="s">
        <v>38</v>
      </c>
      <c r="Y325" s="89">
        <v>3009133992</v>
      </c>
      <c r="Z325" s="123" t="s">
        <v>259</v>
      </c>
      <c r="AA325" s="88"/>
      <c r="AB325" s="88" t="s">
        <v>37</v>
      </c>
      <c r="AC325" s="88" t="s">
        <v>571</v>
      </c>
      <c r="AD325" s="88" t="s">
        <v>732</v>
      </c>
      <c r="AE325" s="88"/>
      <c r="AF325" s="88"/>
    </row>
    <row r="326" spans="1:32" ht="66" hidden="1" x14ac:dyDescent="0.25">
      <c r="A326" s="88" t="s">
        <v>1378</v>
      </c>
      <c r="B326" s="88" t="s">
        <v>37</v>
      </c>
      <c r="C326" s="46">
        <v>351</v>
      </c>
      <c r="D326" s="88" t="s">
        <v>741</v>
      </c>
      <c r="E326" s="88"/>
      <c r="F326" s="88"/>
      <c r="G326" s="88" t="s">
        <v>796</v>
      </c>
      <c r="H326" s="88" t="s">
        <v>743</v>
      </c>
      <c r="I326" s="88" t="s">
        <v>41</v>
      </c>
      <c r="J326" s="88" t="s">
        <v>50</v>
      </c>
      <c r="K326" s="88">
        <v>2</v>
      </c>
      <c r="L326" s="88" t="s">
        <v>28</v>
      </c>
      <c r="M326" s="88">
        <v>10.5</v>
      </c>
      <c r="N326" s="88" t="s">
        <v>29</v>
      </c>
      <c r="O326" s="88" t="s">
        <v>705</v>
      </c>
      <c r="P326" s="88" t="s">
        <v>30</v>
      </c>
      <c r="Q326" s="88">
        <v>1</v>
      </c>
      <c r="R326" s="88" t="s">
        <v>57</v>
      </c>
      <c r="S326" s="53">
        <v>2500000</v>
      </c>
      <c r="T326" s="53">
        <v>26250000</v>
      </c>
      <c r="U326" s="28">
        <v>26250000</v>
      </c>
      <c r="V326" s="88" t="s">
        <v>32</v>
      </c>
      <c r="W326" s="3" t="s">
        <v>33</v>
      </c>
      <c r="X326" s="88" t="s">
        <v>38</v>
      </c>
      <c r="Y326" s="89">
        <v>3009133992</v>
      </c>
      <c r="Z326" s="123" t="s">
        <v>259</v>
      </c>
      <c r="AA326" s="88"/>
      <c r="AB326" s="88" t="s">
        <v>37</v>
      </c>
      <c r="AC326" s="88" t="s">
        <v>571</v>
      </c>
      <c r="AD326" s="88" t="s">
        <v>732</v>
      </c>
      <c r="AE326" s="88"/>
      <c r="AF326" s="88"/>
    </row>
    <row r="327" spans="1:32" s="139" customFormat="1" ht="66" hidden="1" x14ac:dyDescent="0.25">
      <c r="A327" s="88" t="s">
        <v>749</v>
      </c>
      <c r="B327" s="88" t="s">
        <v>37</v>
      </c>
      <c r="C327" s="46">
        <v>352</v>
      </c>
      <c r="D327" s="88" t="s">
        <v>1453</v>
      </c>
      <c r="E327" s="88"/>
      <c r="F327" s="88"/>
      <c r="G327" s="88" t="s">
        <v>797</v>
      </c>
      <c r="H327" s="88" t="s">
        <v>743</v>
      </c>
      <c r="I327" s="88" t="s">
        <v>41</v>
      </c>
      <c r="J327" s="88" t="s">
        <v>42</v>
      </c>
      <c r="K327" s="88">
        <v>3</v>
      </c>
      <c r="L327" s="88" t="s">
        <v>28</v>
      </c>
      <c r="M327" s="88">
        <v>10</v>
      </c>
      <c r="N327" s="88" t="s">
        <v>29</v>
      </c>
      <c r="O327" s="88" t="s">
        <v>705</v>
      </c>
      <c r="P327" s="88" t="s">
        <v>30</v>
      </c>
      <c r="Q327" s="88">
        <v>1</v>
      </c>
      <c r="R327" s="88" t="s">
        <v>57</v>
      </c>
      <c r="S327" s="53">
        <v>2500000</v>
      </c>
      <c r="T327" s="53">
        <v>25000000</v>
      </c>
      <c r="U327" s="28">
        <v>25000000</v>
      </c>
      <c r="V327" s="88" t="s">
        <v>32</v>
      </c>
      <c r="W327" s="3" t="s">
        <v>33</v>
      </c>
      <c r="X327" s="88" t="s">
        <v>38</v>
      </c>
      <c r="Y327" s="89">
        <v>3009133992</v>
      </c>
      <c r="Z327" s="123" t="s">
        <v>259</v>
      </c>
      <c r="AA327" s="88"/>
      <c r="AB327" s="88" t="s">
        <v>37</v>
      </c>
      <c r="AC327" s="88" t="s">
        <v>571</v>
      </c>
      <c r="AD327" s="88" t="s">
        <v>732</v>
      </c>
      <c r="AE327" s="88"/>
      <c r="AF327" s="88"/>
    </row>
    <row r="328" spans="1:32" ht="66" hidden="1" x14ac:dyDescent="0.25">
      <c r="A328" s="88" t="s">
        <v>1379</v>
      </c>
      <c r="B328" s="88" t="s">
        <v>37</v>
      </c>
      <c r="C328" s="46">
        <v>353</v>
      </c>
      <c r="D328" s="88" t="s">
        <v>741</v>
      </c>
      <c r="E328" s="88"/>
      <c r="F328" s="88"/>
      <c r="G328" s="88" t="s">
        <v>798</v>
      </c>
      <c r="H328" s="88" t="s">
        <v>743</v>
      </c>
      <c r="I328" s="88" t="s">
        <v>41</v>
      </c>
      <c r="J328" s="88" t="s">
        <v>50</v>
      </c>
      <c r="K328" s="88">
        <v>2</v>
      </c>
      <c r="L328" s="88" t="s">
        <v>28</v>
      </c>
      <c r="M328" s="88">
        <v>10.5</v>
      </c>
      <c r="N328" s="88" t="s">
        <v>29</v>
      </c>
      <c r="O328" s="88" t="s">
        <v>705</v>
      </c>
      <c r="P328" s="88" t="s">
        <v>30</v>
      </c>
      <c r="Q328" s="88">
        <v>1</v>
      </c>
      <c r="R328" s="88" t="s">
        <v>57</v>
      </c>
      <c r="S328" s="53">
        <v>2500000</v>
      </c>
      <c r="T328" s="53">
        <v>26250000</v>
      </c>
      <c r="U328" s="28">
        <v>26250000</v>
      </c>
      <c r="V328" s="88" t="s">
        <v>32</v>
      </c>
      <c r="W328" s="3" t="s">
        <v>33</v>
      </c>
      <c r="X328" s="88" t="s">
        <v>38</v>
      </c>
      <c r="Y328" s="89">
        <v>3009133992</v>
      </c>
      <c r="Z328" s="123" t="s">
        <v>259</v>
      </c>
      <c r="AA328" s="88"/>
      <c r="AB328" s="88" t="s">
        <v>37</v>
      </c>
      <c r="AC328" s="88" t="s">
        <v>571</v>
      </c>
      <c r="AD328" s="88" t="s">
        <v>732</v>
      </c>
      <c r="AE328" s="88"/>
      <c r="AF328" s="88"/>
    </row>
    <row r="329" spans="1:32" ht="86.25" hidden="1" customHeight="1" x14ac:dyDescent="0.25">
      <c r="A329" s="88" t="s">
        <v>1380</v>
      </c>
      <c r="B329" s="88" t="s">
        <v>37</v>
      </c>
      <c r="C329" s="46">
        <v>354</v>
      </c>
      <c r="D329" s="88" t="s">
        <v>741</v>
      </c>
      <c r="E329" s="88"/>
      <c r="F329" s="88"/>
      <c r="G329" s="88" t="s">
        <v>799</v>
      </c>
      <c r="H329" s="88" t="s">
        <v>743</v>
      </c>
      <c r="I329" s="88" t="s">
        <v>41</v>
      </c>
      <c r="J329" s="88" t="s">
        <v>50</v>
      </c>
      <c r="K329" s="88">
        <v>2</v>
      </c>
      <c r="L329" s="88" t="s">
        <v>28</v>
      </c>
      <c r="M329" s="88">
        <v>10.5</v>
      </c>
      <c r="N329" s="88" t="s">
        <v>29</v>
      </c>
      <c r="O329" s="88" t="s">
        <v>705</v>
      </c>
      <c r="P329" s="88" t="s">
        <v>30</v>
      </c>
      <c r="Q329" s="88">
        <v>1</v>
      </c>
      <c r="R329" s="88" t="s">
        <v>57</v>
      </c>
      <c r="S329" s="53">
        <v>2500000</v>
      </c>
      <c r="T329" s="53">
        <v>26250000</v>
      </c>
      <c r="U329" s="28">
        <v>26250000</v>
      </c>
      <c r="V329" s="88" t="s">
        <v>32</v>
      </c>
      <c r="W329" s="3" t="s">
        <v>33</v>
      </c>
      <c r="X329" s="88" t="s">
        <v>38</v>
      </c>
      <c r="Y329" s="89">
        <v>3009133992</v>
      </c>
      <c r="Z329" s="123" t="s">
        <v>259</v>
      </c>
      <c r="AA329" s="88"/>
      <c r="AB329" s="88" t="s">
        <v>37</v>
      </c>
      <c r="AC329" s="88" t="s">
        <v>571</v>
      </c>
      <c r="AD329" s="88" t="s">
        <v>732</v>
      </c>
      <c r="AE329" s="88"/>
      <c r="AF329" s="88"/>
    </row>
    <row r="330" spans="1:32" ht="66" hidden="1" x14ac:dyDescent="0.25">
      <c r="A330" s="88" t="s">
        <v>1381</v>
      </c>
      <c r="B330" s="88" t="s">
        <v>37</v>
      </c>
      <c r="C330" s="46">
        <v>355</v>
      </c>
      <c r="D330" s="88" t="s">
        <v>741</v>
      </c>
      <c r="E330" s="88"/>
      <c r="F330" s="88"/>
      <c r="G330" s="88" t="s">
        <v>800</v>
      </c>
      <c r="H330" s="88" t="s">
        <v>743</v>
      </c>
      <c r="I330" s="88" t="s">
        <v>41</v>
      </c>
      <c r="J330" s="88" t="s">
        <v>50</v>
      </c>
      <c r="K330" s="88">
        <v>2</v>
      </c>
      <c r="L330" s="88" t="s">
        <v>28</v>
      </c>
      <c r="M330" s="88">
        <v>10.5</v>
      </c>
      <c r="N330" s="88" t="s">
        <v>29</v>
      </c>
      <c r="O330" s="88" t="s">
        <v>705</v>
      </c>
      <c r="P330" s="88" t="s">
        <v>30</v>
      </c>
      <c r="Q330" s="88">
        <v>1</v>
      </c>
      <c r="R330" s="88" t="s">
        <v>57</v>
      </c>
      <c r="S330" s="53">
        <v>2500000</v>
      </c>
      <c r="T330" s="53">
        <v>26250000</v>
      </c>
      <c r="U330" s="28">
        <v>26250000</v>
      </c>
      <c r="V330" s="88" t="s">
        <v>32</v>
      </c>
      <c r="W330" s="3" t="s">
        <v>33</v>
      </c>
      <c r="X330" s="88" t="s">
        <v>38</v>
      </c>
      <c r="Y330" s="89">
        <v>3009133992</v>
      </c>
      <c r="Z330" s="123" t="s">
        <v>259</v>
      </c>
      <c r="AA330" s="88"/>
      <c r="AB330" s="88" t="s">
        <v>37</v>
      </c>
      <c r="AC330" s="88" t="s">
        <v>571</v>
      </c>
      <c r="AD330" s="88" t="s">
        <v>732</v>
      </c>
      <c r="AE330" s="88"/>
      <c r="AF330" s="88"/>
    </row>
    <row r="331" spans="1:32" s="139" customFormat="1" ht="99" hidden="1" customHeight="1" x14ac:dyDescent="0.25">
      <c r="A331" s="88" t="s">
        <v>1382</v>
      </c>
      <c r="B331" s="88" t="s">
        <v>37</v>
      </c>
      <c r="C331" s="46">
        <v>356</v>
      </c>
      <c r="D331" s="88" t="s">
        <v>741</v>
      </c>
      <c r="E331" s="88"/>
      <c r="F331" s="88"/>
      <c r="G331" s="88" t="s">
        <v>801</v>
      </c>
      <c r="H331" s="88" t="s">
        <v>743</v>
      </c>
      <c r="I331" s="88" t="s">
        <v>41</v>
      </c>
      <c r="J331" s="88" t="s">
        <v>50</v>
      </c>
      <c r="K331" s="88">
        <v>2</v>
      </c>
      <c r="L331" s="88" t="s">
        <v>28</v>
      </c>
      <c r="M331" s="88">
        <v>10.5</v>
      </c>
      <c r="N331" s="88" t="s">
        <v>29</v>
      </c>
      <c r="O331" s="88" t="s">
        <v>705</v>
      </c>
      <c r="P331" s="88" t="s">
        <v>30</v>
      </c>
      <c r="Q331" s="88">
        <v>1</v>
      </c>
      <c r="R331" s="88" t="s">
        <v>57</v>
      </c>
      <c r="S331" s="53">
        <v>2500000</v>
      </c>
      <c r="T331" s="53">
        <v>26250000</v>
      </c>
      <c r="U331" s="28">
        <v>26250000</v>
      </c>
      <c r="V331" s="88" t="s">
        <v>32</v>
      </c>
      <c r="W331" s="3" t="s">
        <v>33</v>
      </c>
      <c r="X331" s="88" t="s">
        <v>38</v>
      </c>
      <c r="Y331" s="89">
        <v>3009133992</v>
      </c>
      <c r="Z331" s="123" t="s">
        <v>259</v>
      </c>
      <c r="AA331" s="88"/>
      <c r="AB331" s="88" t="s">
        <v>37</v>
      </c>
      <c r="AC331" s="88" t="s">
        <v>571</v>
      </c>
      <c r="AD331" s="88" t="s">
        <v>732</v>
      </c>
      <c r="AE331" s="88"/>
      <c r="AF331" s="88"/>
    </row>
    <row r="332" spans="1:32" ht="156" hidden="1" customHeight="1" x14ac:dyDescent="0.25">
      <c r="A332" s="88" t="s">
        <v>1383</v>
      </c>
      <c r="B332" s="88" t="s">
        <v>37</v>
      </c>
      <c r="C332" s="46">
        <v>357</v>
      </c>
      <c r="D332" s="88" t="s">
        <v>741</v>
      </c>
      <c r="E332" s="88"/>
      <c r="F332" s="88"/>
      <c r="G332" s="88" t="s">
        <v>802</v>
      </c>
      <c r="H332" s="88" t="s">
        <v>743</v>
      </c>
      <c r="I332" s="88" t="s">
        <v>41</v>
      </c>
      <c r="J332" s="88" t="s">
        <v>50</v>
      </c>
      <c r="K332" s="88">
        <v>2</v>
      </c>
      <c r="L332" s="88" t="s">
        <v>28</v>
      </c>
      <c r="M332" s="88">
        <v>10.5</v>
      </c>
      <c r="N332" s="88" t="s">
        <v>29</v>
      </c>
      <c r="O332" s="88" t="s">
        <v>705</v>
      </c>
      <c r="P332" s="88" t="s">
        <v>30</v>
      </c>
      <c r="Q332" s="88">
        <v>1</v>
      </c>
      <c r="R332" s="88" t="s">
        <v>57</v>
      </c>
      <c r="S332" s="53">
        <v>2500000</v>
      </c>
      <c r="T332" s="53">
        <v>26250000</v>
      </c>
      <c r="U332" s="28">
        <v>26250000</v>
      </c>
      <c r="V332" s="88" t="s">
        <v>32</v>
      </c>
      <c r="W332" s="3" t="s">
        <v>33</v>
      </c>
      <c r="X332" s="88" t="s">
        <v>38</v>
      </c>
      <c r="Y332" s="89">
        <v>3009133992</v>
      </c>
      <c r="Z332" s="123" t="s">
        <v>259</v>
      </c>
      <c r="AA332" s="88"/>
      <c r="AB332" s="88" t="s">
        <v>37</v>
      </c>
      <c r="AC332" s="88" t="s">
        <v>571</v>
      </c>
      <c r="AD332" s="88" t="s">
        <v>732</v>
      </c>
      <c r="AE332" s="88"/>
      <c r="AF332" s="88"/>
    </row>
    <row r="333" spans="1:32" ht="99" hidden="1" customHeight="1" x14ac:dyDescent="0.25">
      <c r="A333" s="88" t="s">
        <v>1384</v>
      </c>
      <c r="B333" s="88" t="s">
        <v>37</v>
      </c>
      <c r="C333" s="46">
        <v>358</v>
      </c>
      <c r="D333" s="88" t="s">
        <v>741</v>
      </c>
      <c r="E333" s="88"/>
      <c r="F333" s="88"/>
      <c r="G333" s="88" t="s">
        <v>803</v>
      </c>
      <c r="H333" s="88" t="s">
        <v>743</v>
      </c>
      <c r="I333" s="88" t="s">
        <v>41</v>
      </c>
      <c r="J333" s="88" t="s">
        <v>50</v>
      </c>
      <c r="K333" s="88">
        <v>2</v>
      </c>
      <c r="L333" s="88" t="s">
        <v>28</v>
      </c>
      <c r="M333" s="88">
        <v>10.5</v>
      </c>
      <c r="N333" s="88" t="s">
        <v>29</v>
      </c>
      <c r="O333" s="88" t="s">
        <v>705</v>
      </c>
      <c r="P333" s="88" t="s">
        <v>30</v>
      </c>
      <c r="Q333" s="88">
        <v>1</v>
      </c>
      <c r="R333" s="88" t="s">
        <v>57</v>
      </c>
      <c r="S333" s="53">
        <v>2500000</v>
      </c>
      <c r="T333" s="53">
        <v>26250000</v>
      </c>
      <c r="U333" s="28">
        <v>26250000</v>
      </c>
      <c r="V333" s="88" t="s">
        <v>32</v>
      </c>
      <c r="W333" s="3" t="s">
        <v>33</v>
      </c>
      <c r="X333" s="88" t="s">
        <v>38</v>
      </c>
      <c r="Y333" s="89">
        <v>3009133992</v>
      </c>
      <c r="Z333" s="123" t="s">
        <v>259</v>
      </c>
      <c r="AA333" s="88"/>
      <c r="AB333" s="88" t="s">
        <v>37</v>
      </c>
      <c r="AC333" s="88" t="s">
        <v>571</v>
      </c>
      <c r="AD333" s="88" t="s">
        <v>732</v>
      </c>
      <c r="AE333" s="88"/>
      <c r="AF333" s="88"/>
    </row>
    <row r="334" spans="1:32" ht="66" hidden="1" x14ac:dyDescent="0.25">
      <c r="A334" s="88" t="s">
        <v>1385</v>
      </c>
      <c r="B334" s="88" t="s">
        <v>37</v>
      </c>
      <c r="C334" s="46">
        <v>359</v>
      </c>
      <c r="D334" s="88" t="s">
        <v>741</v>
      </c>
      <c r="E334" s="88"/>
      <c r="F334" s="88"/>
      <c r="G334" s="88" t="s">
        <v>804</v>
      </c>
      <c r="H334" s="88" t="s">
        <v>743</v>
      </c>
      <c r="I334" s="88" t="s">
        <v>41</v>
      </c>
      <c r="J334" s="88" t="s">
        <v>50</v>
      </c>
      <c r="K334" s="88">
        <v>2</v>
      </c>
      <c r="L334" s="88" t="s">
        <v>28</v>
      </c>
      <c r="M334" s="88">
        <v>10.5</v>
      </c>
      <c r="N334" s="88" t="s">
        <v>29</v>
      </c>
      <c r="O334" s="88" t="s">
        <v>705</v>
      </c>
      <c r="P334" s="88" t="s">
        <v>30</v>
      </c>
      <c r="Q334" s="88">
        <v>1</v>
      </c>
      <c r="R334" s="88" t="s">
        <v>57</v>
      </c>
      <c r="S334" s="53">
        <v>2500000</v>
      </c>
      <c r="T334" s="53">
        <v>26250000</v>
      </c>
      <c r="U334" s="28">
        <v>26250000</v>
      </c>
      <c r="V334" s="88" t="s">
        <v>32</v>
      </c>
      <c r="W334" s="3" t="s">
        <v>33</v>
      </c>
      <c r="X334" s="88" t="s">
        <v>38</v>
      </c>
      <c r="Y334" s="89">
        <v>3009133992</v>
      </c>
      <c r="Z334" s="123" t="s">
        <v>259</v>
      </c>
      <c r="AA334" s="88"/>
      <c r="AB334" s="88" t="s">
        <v>37</v>
      </c>
      <c r="AC334" s="88" t="s">
        <v>571</v>
      </c>
      <c r="AD334" s="88" t="s">
        <v>732</v>
      </c>
      <c r="AE334" s="88"/>
      <c r="AF334" s="88"/>
    </row>
    <row r="335" spans="1:32" ht="167.25" hidden="1" customHeight="1" x14ac:dyDescent="0.25">
      <c r="A335" s="88" t="s">
        <v>1386</v>
      </c>
      <c r="B335" s="88" t="s">
        <v>37</v>
      </c>
      <c r="C335" s="46">
        <v>360</v>
      </c>
      <c r="D335" s="88" t="s">
        <v>741</v>
      </c>
      <c r="E335" s="88"/>
      <c r="F335" s="88"/>
      <c r="G335" s="88" t="s">
        <v>805</v>
      </c>
      <c r="H335" s="88" t="s">
        <v>743</v>
      </c>
      <c r="I335" s="88" t="s">
        <v>41</v>
      </c>
      <c r="J335" s="88" t="s">
        <v>50</v>
      </c>
      <c r="K335" s="88">
        <v>2</v>
      </c>
      <c r="L335" s="88" t="s">
        <v>28</v>
      </c>
      <c r="M335" s="88">
        <v>10.5</v>
      </c>
      <c r="N335" s="88" t="s">
        <v>29</v>
      </c>
      <c r="O335" s="88" t="s">
        <v>705</v>
      </c>
      <c r="P335" s="88" t="s">
        <v>30</v>
      </c>
      <c r="Q335" s="88">
        <v>1</v>
      </c>
      <c r="R335" s="88" t="s">
        <v>57</v>
      </c>
      <c r="S335" s="53">
        <v>2500000</v>
      </c>
      <c r="T335" s="53">
        <v>26250000</v>
      </c>
      <c r="U335" s="28">
        <v>26250000</v>
      </c>
      <c r="V335" s="88" t="s">
        <v>32</v>
      </c>
      <c r="W335" s="3" t="s">
        <v>33</v>
      </c>
      <c r="X335" s="88" t="s">
        <v>38</v>
      </c>
      <c r="Y335" s="89">
        <v>3009133992</v>
      </c>
      <c r="Z335" s="123" t="s">
        <v>259</v>
      </c>
      <c r="AA335" s="88"/>
      <c r="AB335" s="88" t="s">
        <v>37</v>
      </c>
      <c r="AC335" s="88" t="s">
        <v>571</v>
      </c>
      <c r="AD335" s="88" t="s">
        <v>732</v>
      </c>
      <c r="AE335" s="88"/>
      <c r="AF335" s="88"/>
    </row>
    <row r="336" spans="1:32" ht="106.5" hidden="1" customHeight="1" x14ac:dyDescent="0.25">
      <c r="A336" s="88" t="s">
        <v>1387</v>
      </c>
      <c r="B336" s="88" t="s">
        <v>37</v>
      </c>
      <c r="C336" s="46">
        <v>361</v>
      </c>
      <c r="D336" s="88" t="s">
        <v>741</v>
      </c>
      <c r="E336" s="88"/>
      <c r="F336" s="88"/>
      <c r="G336" s="88" t="s">
        <v>806</v>
      </c>
      <c r="H336" s="88" t="s">
        <v>743</v>
      </c>
      <c r="I336" s="88" t="s">
        <v>41</v>
      </c>
      <c r="J336" s="88" t="s">
        <v>50</v>
      </c>
      <c r="K336" s="88">
        <v>2</v>
      </c>
      <c r="L336" s="88" t="s">
        <v>28</v>
      </c>
      <c r="M336" s="88">
        <v>10.5</v>
      </c>
      <c r="N336" s="88" t="s">
        <v>29</v>
      </c>
      <c r="O336" s="88" t="s">
        <v>705</v>
      </c>
      <c r="P336" s="88" t="s">
        <v>30</v>
      </c>
      <c r="Q336" s="88">
        <v>1</v>
      </c>
      <c r="R336" s="88" t="s">
        <v>57</v>
      </c>
      <c r="S336" s="53">
        <v>2500000</v>
      </c>
      <c r="T336" s="53">
        <v>26250000</v>
      </c>
      <c r="U336" s="28">
        <v>26250000</v>
      </c>
      <c r="V336" s="88" t="s">
        <v>32</v>
      </c>
      <c r="W336" s="3" t="s">
        <v>33</v>
      </c>
      <c r="X336" s="88" t="s">
        <v>38</v>
      </c>
      <c r="Y336" s="89">
        <v>3009133992</v>
      </c>
      <c r="Z336" s="123" t="s">
        <v>259</v>
      </c>
      <c r="AA336" s="88"/>
      <c r="AB336" s="88" t="s">
        <v>37</v>
      </c>
      <c r="AC336" s="88" t="s">
        <v>571</v>
      </c>
      <c r="AD336" s="88" t="s">
        <v>732</v>
      </c>
      <c r="AE336" s="88"/>
      <c r="AF336" s="88"/>
    </row>
    <row r="337" spans="1:32" s="171" customFormat="1" ht="105.75" hidden="1" customHeight="1" x14ac:dyDescent="0.25">
      <c r="A337" s="88" t="s">
        <v>1388</v>
      </c>
      <c r="B337" s="88" t="s">
        <v>37</v>
      </c>
      <c r="C337" s="46">
        <v>362</v>
      </c>
      <c r="D337" s="88" t="s">
        <v>741</v>
      </c>
      <c r="E337" s="88"/>
      <c r="F337" s="88"/>
      <c r="G337" s="88" t="s">
        <v>807</v>
      </c>
      <c r="H337" s="88" t="s">
        <v>743</v>
      </c>
      <c r="I337" s="88" t="s">
        <v>41</v>
      </c>
      <c r="J337" s="88" t="s">
        <v>50</v>
      </c>
      <c r="K337" s="88">
        <v>2</v>
      </c>
      <c r="L337" s="88" t="s">
        <v>28</v>
      </c>
      <c r="M337" s="88">
        <v>10.5</v>
      </c>
      <c r="N337" s="88" t="s">
        <v>29</v>
      </c>
      <c r="O337" s="88" t="s">
        <v>705</v>
      </c>
      <c r="P337" s="88" t="s">
        <v>30</v>
      </c>
      <c r="Q337" s="88">
        <v>1</v>
      </c>
      <c r="R337" s="88" t="s">
        <v>57</v>
      </c>
      <c r="S337" s="53">
        <v>2500000</v>
      </c>
      <c r="T337" s="53">
        <v>26250000</v>
      </c>
      <c r="U337" s="28">
        <v>26250000</v>
      </c>
      <c r="V337" s="88" t="s">
        <v>32</v>
      </c>
      <c r="W337" s="3" t="s">
        <v>33</v>
      </c>
      <c r="X337" s="88" t="s">
        <v>38</v>
      </c>
      <c r="Y337" s="89">
        <v>3009133992</v>
      </c>
      <c r="Z337" s="123" t="s">
        <v>259</v>
      </c>
      <c r="AA337" s="88"/>
      <c r="AB337" s="88" t="s">
        <v>37</v>
      </c>
      <c r="AC337" s="88" t="s">
        <v>571</v>
      </c>
      <c r="AD337" s="88" t="s">
        <v>732</v>
      </c>
      <c r="AE337" s="88"/>
      <c r="AF337" s="88"/>
    </row>
    <row r="338" spans="1:32" s="171" customFormat="1" ht="126" hidden="1" customHeight="1" x14ac:dyDescent="0.25">
      <c r="A338" s="88" t="s">
        <v>1389</v>
      </c>
      <c r="B338" s="88" t="s">
        <v>37</v>
      </c>
      <c r="C338" s="46">
        <v>363</v>
      </c>
      <c r="D338" s="88" t="s">
        <v>741</v>
      </c>
      <c r="E338" s="88"/>
      <c r="F338" s="88"/>
      <c r="G338" s="88" t="s">
        <v>808</v>
      </c>
      <c r="H338" s="88" t="s">
        <v>743</v>
      </c>
      <c r="I338" s="88" t="s">
        <v>41</v>
      </c>
      <c r="J338" s="88" t="s">
        <v>50</v>
      </c>
      <c r="K338" s="88">
        <v>2</v>
      </c>
      <c r="L338" s="88" t="s">
        <v>28</v>
      </c>
      <c r="M338" s="88">
        <v>10.5</v>
      </c>
      <c r="N338" s="88" t="s">
        <v>29</v>
      </c>
      <c r="O338" s="88" t="s">
        <v>705</v>
      </c>
      <c r="P338" s="88" t="s">
        <v>30</v>
      </c>
      <c r="Q338" s="88">
        <v>1</v>
      </c>
      <c r="R338" s="88" t="s">
        <v>57</v>
      </c>
      <c r="S338" s="53">
        <v>2500000</v>
      </c>
      <c r="T338" s="53">
        <v>26250000</v>
      </c>
      <c r="U338" s="28">
        <v>26250000</v>
      </c>
      <c r="V338" s="88" t="s">
        <v>32</v>
      </c>
      <c r="W338" s="3" t="s">
        <v>33</v>
      </c>
      <c r="X338" s="88" t="s">
        <v>38</v>
      </c>
      <c r="Y338" s="89">
        <v>3009133992</v>
      </c>
      <c r="Z338" s="123" t="s">
        <v>259</v>
      </c>
      <c r="AA338" s="88"/>
      <c r="AB338" s="88" t="s">
        <v>37</v>
      </c>
      <c r="AC338" s="88" t="s">
        <v>571</v>
      </c>
      <c r="AD338" s="88" t="s">
        <v>732</v>
      </c>
      <c r="AE338" s="88"/>
      <c r="AF338" s="88"/>
    </row>
    <row r="339" spans="1:32" ht="216.75" hidden="1" customHeight="1" x14ac:dyDescent="0.25">
      <c r="A339" s="88" t="s">
        <v>750</v>
      </c>
      <c r="B339" s="88" t="s">
        <v>37</v>
      </c>
      <c r="C339" s="46">
        <v>364</v>
      </c>
      <c r="D339" s="88" t="s">
        <v>1453</v>
      </c>
      <c r="E339" s="88"/>
      <c r="F339" s="88"/>
      <c r="G339" s="88" t="s">
        <v>809</v>
      </c>
      <c r="H339" s="88" t="s">
        <v>743</v>
      </c>
      <c r="I339" s="88" t="s">
        <v>41</v>
      </c>
      <c r="J339" s="88" t="s">
        <v>53</v>
      </c>
      <c r="K339" s="88">
        <v>5</v>
      </c>
      <c r="L339" s="88" t="s">
        <v>28</v>
      </c>
      <c r="M339" s="88">
        <v>7.5</v>
      </c>
      <c r="N339" s="88" t="s">
        <v>29</v>
      </c>
      <c r="O339" s="88" t="s">
        <v>705</v>
      </c>
      <c r="P339" s="88" t="s">
        <v>30</v>
      </c>
      <c r="Q339" s="88">
        <v>1</v>
      </c>
      <c r="R339" s="88" t="s">
        <v>57</v>
      </c>
      <c r="S339" s="53">
        <v>2500000</v>
      </c>
      <c r="T339" s="53">
        <f>+M339*S339</f>
        <v>18750000</v>
      </c>
      <c r="U339" s="28">
        <f>+T339</f>
        <v>18750000</v>
      </c>
      <c r="V339" s="88" t="s">
        <v>32</v>
      </c>
      <c r="W339" s="3" t="s">
        <v>33</v>
      </c>
      <c r="X339" s="88" t="s">
        <v>38</v>
      </c>
      <c r="Y339" s="89">
        <v>3009133992</v>
      </c>
      <c r="Z339" s="123" t="s">
        <v>259</v>
      </c>
      <c r="AA339" s="88"/>
      <c r="AB339" s="88" t="s">
        <v>37</v>
      </c>
      <c r="AC339" s="88" t="s">
        <v>571</v>
      </c>
      <c r="AD339" s="88" t="s">
        <v>1500</v>
      </c>
      <c r="AE339" s="88"/>
      <c r="AF339" s="88"/>
    </row>
    <row r="340" spans="1:32" ht="66" hidden="1" x14ac:dyDescent="0.25">
      <c r="A340" s="88" t="s">
        <v>1390</v>
      </c>
      <c r="B340" s="88" t="s">
        <v>37</v>
      </c>
      <c r="C340" s="46">
        <v>365</v>
      </c>
      <c r="D340" s="88" t="s">
        <v>741</v>
      </c>
      <c r="E340" s="88"/>
      <c r="F340" s="88"/>
      <c r="G340" s="88" t="s">
        <v>810</v>
      </c>
      <c r="H340" s="88" t="s">
        <v>743</v>
      </c>
      <c r="I340" s="88" t="s">
        <v>41</v>
      </c>
      <c r="J340" s="88" t="s">
        <v>50</v>
      </c>
      <c r="K340" s="88">
        <v>2</v>
      </c>
      <c r="L340" s="88" t="s">
        <v>28</v>
      </c>
      <c r="M340" s="88">
        <v>10.5</v>
      </c>
      <c r="N340" s="88" t="s">
        <v>29</v>
      </c>
      <c r="O340" s="88" t="s">
        <v>705</v>
      </c>
      <c r="P340" s="88" t="s">
        <v>30</v>
      </c>
      <c r="Q340" s="88">
        <v>1</v>
      </c>
      <c r="R340" s="88" t="s">
        <v>57</v>
      </c>
      <c r="S340" s="53">
        <v>2500000</v>
      </c>
      <c r="T340" s="53">
        <v>26250000</v>
      </c>
      <c r="U340" s="28">
        <v>26250000</v>
      </c>
      <c r="V340" s="88" t="s">
        <v>32</v>
      </c>
      <c r="W340" s="3" t="s">
        <v>33</v>
      </c>
      <c r="X340" s="88" t="s">
        <v>38</v>
      </c>
      <c r="Y340" s="89">
        <v>3009133992</v>
      </c>
      <c r="Z340" s="123" t="s">
        <v>259</v>
      </c>
      <c r="AA340" s="88"/>
      <c r="AB340" s="88" t="s">
        <v>37</v>
      </c>
      <c r="AC340" s="88" t="s">
        <v>571</v>
      </c>
      <c r="AD340" s="88" t="s">
        <v>732</v>
      </c>
      <c r="AE340" s="88"/>
      <c r="AF340" s="88"/>
    </row>
    <row r="341" spans="1:32" ht="66" hidden="1" x14ac:dyDescent="0.25">
      <c r="A341" s="88" t="s">
        <v>1391</v>
      </c>
      <c r="B341" s="88" t="s">
        <v>37</v>
      </c>
      <c r="C341" s="46">
        <v>366</v>
      </c>
      <c r="D341" s="88" t="s">
        <v>741</v>
      </c>
      <c r="E341" s="88"/>
      <c r="F341" s="88"/>
      <c r="G341" s="88" t="s">
        <v>811</v>
      </c>
      <c r="H341" s="88" t="s">
        <v>743</v>
      </c>
      <c r="I341" s="88" t="s">
        <v>41</v>
      </c>
      <c r="J341" s="88" t="s">
        <v>50</v>
      </c>
      <c r="K341" s="88">
        <v>2</v>
      </c>
      <c r="L341" s="88" t="s">
        <v>28</v>
      </c>
      <c r="M341" s="88">
        <v>10.5</v>
      </c>
      <c r="N341" s="88" t="s">
        <v>29</v>
      </c>
      <c r="O341" s="88" t="s">
        <v>705</v>
      </c>
      <c r="P341" s="88" t="s">
        <v>30</v>
      </c>
      <c r="Q341" s="88">
        <v>1</v>
      </c>
      <c r="R341" s="88" t="s">
        <v>57</v>
      </c>
      <c r="S341" s="53">
        <v>2500000</v>
      </c>
      <c r="T341" s="53">
        <v>26250000</v>
      </c>
      <c r="U341" s="28">
        <v>26250000</v>
      </c>
      <c r="V341" s="88" t="s">
        <v>32</v>
      </c>
      <c r="W341" s="3" t="s">
        <v>33</v>
      </c>
      <c r="X341" s="88" t="s">
        <v>38</v>
      </c>
      <c r="Y341" s="89">
        <v>3009133992</v>
      </c>
      <c r="Z341" s="123" t="s">
        <v>259</v>
      </c>
      <c r="AA341" s="88"/>
      <c r="AB341" s="88" t="s">
        <v>37</v>
      </c>
      <c r="AC341" s="88" t="s">
        <v>571</v>
      </c>
      <c r="AD341" s="88" t="s">
        <v>732</v>
      </c>
      <c r="AE341" s="88"/>
      <c r="AF341" s="88"/>
    </row>
    <row r="342" spans="1:32" s="139" customFormat="1" ht="66" hidden="1" x14ac:dyDescent="0.25">
      <c r="A342" s="88" t="s">
        <v>1392</v>
      </c>
      <c r="B342" s="88" t="s">
        <v>37</v>
      </c>
      <c r="C342" s="46">
        <v>367</v>
      </c>
      <c r="D342" s="88" t="s">
        <v>741</v>
      </c>
      <c r="E342" s="88"/>
      <c r="F342" s="88"/>
      <c r="G342" s="88" t="s">
        <v>812</v>
      </c>
      <c r="H342" s="88" t="s">
        <v>743</v>
      </c>
      <c r="I342" s="88" t="s">
        <v>41</v>
      </c>
      <c r="J342" s="88" t="s">
        <v>50</v>
      </c>
      <c r="K342" s="88">
        <v>2</v>
      </c>
      <c r="L342" s="88" t="s">
        <v>28</v>
      </c>
      <c r="M342" s="88">
        <v>10.5</v>
      </c>
      <c r="N342" s="88" t="s">
        <v>29</v>
      </c>
      <c r="O342" s="88" t="s">
        <v>705</v>
      </c>
      <c r="P342" s="88" t="s">
        <v>30</v>
      </c>
      <c r="Q342" s="88">
        <v>1</v>
      </c>
      <c r="R342" s="88" t="s">
        <v>57</v>
      </c>
      <c r="S342" s="53">
        <v>2500000</v>
      </c>
      <c r="T342" s="53">
        <v>26250000</v>
      </c>
      <c r="U342" s="28">
        <v>26250000</v>
      </c>
      <c r="V342" s="88" t="s">
        <v>32</v>
      </c>
      <c r="W342" s="3" t="s">
        <v>33</v>
      </c>
      <c r="X342" s="88" t="s">
        <v>38</v>
      </c>
      <c r="Y342" s="89">
        <v>3009133992</v>
      </c>
      <c r="Z342" s="123" t="s">
        <v>259</v>
      </c>
      <c r="AA342" s="88"/>
      <c r="AB342" s="88" t="s">
        <v>37</v>
      </c>
      <c r="AC342" s="88" t="s">
        <v>571</v>
      </c>
      <c r="AD342" s="88" t="s">
        <v>732</v>
      </c>
      <c r="AE342" s="88"/>
      <c r="AF342" s="88"/>
    </row>
    <row r="343" spans="1:32" ht="170.25" hidden="1" customHeight="1" x14ac:dyDescent="0.25">
      <c r="A343" s="88" t="s">
        <v>1393</v>
      </c>
      <c r="B343" s="88" t="s">
        <v>37</v>
      </c>
      <c r="C343" s="46">
        <v>368</v>
      </c>
      <c r="D343" s="88" t="s">
        <v>741</v>
      </c>
      <c r="E343" s="88"/>
      <c r="F343" s="88"/>
      <c r="G343" s="88" t="s">
        <v>813</v>
      </c>
      <c r="H343" s="88" t="s">
        <v>743</v>
      </c>
      <c r="I343" s="88" t="s">
        <v>41</v>
      </c>
      <c r="J343" s="88" t="s">
        <v>50</v>
      </c>
      <c r="K343" s="88">
        <v>2</v>
      </c>
      <c r="L343" s="88" t="s">
        <v>28</v>
      </c>
      <c r="M343" s="88">
        <v>10.5</v>
      </c>
      <c r="N343" s="88" t="s">
        <v>29</v>
      </c>
      <c r="O343" s="88" t="s">
        <v>705</v>
      </c>
      <c r="P343" s="88" t="s">
        <v>30</v>
      </c>
      <c r="Q343" s="88">
        <v>1</v>
      </c>
      <c r="R343" s="88" t="s">
        <v>57</v>
      </c>
      <c r="S343" s="53">
        <v>2500000</v>
      </c>
      <c r="T343" s="53">
        <v>26250000</v>
      </c>
      <c r="U343" s="28">
        <v>26250000</v>
      </c>
      <c r="V343" s="88" t="s">
        <v>32</v>
      </c>
      <c r="W343" s="3" t="s">
        <v>33</v>
      </c>
      <c r="X343" s="88" t="s">
        <v>38</v>
      </c>
      <c r="Y343" s="89">
        <v>3009133992</v>
      </c>
      <c r="Z343" s="123" t="s">
        <v>259</v>
      </c>
      <c r="AA343" s="88"/>
      <c r="AB343" s="88" t="s">
        <v>37</v>
      </c>
      <c r="AC343" s="88" t="s">
        <v>571</v>
      </c>
      <c r="AD343" s="88" t="s">
        <v>732</v>
      </c>
      <c r="AE343" s="88"/>
      <c r="AF343" s="88"/>
    </row>
    <row r="344" spans="1:32" ht="196.5" hidden="1" customHeight="1" x14ac:dyDescent="0.25">
      <c r="A344" s="88" t="s">
        <v>1394</v>
      </c>
      <c r="B344" s="88" t="s">
        <v>37</v>
      </c>
      <c r="C344" s="46">
        <v>369</v>
      </c>
      <c r="D344" s="88" t="s">
        <v>741</v>
      </c>
      <c r="E344" s="88"/>
      <c r="F344" s="88"/>
      <c r="G344" s="88" t="s">
        <v>814</v>
      </c>
      <c r="H344" s="88" t="s">
        <v>743</v>
      </c>
      <c r="I344" s="88" t="s">
        <v>41</v>
      </c>
      <c r="J344" s="88" t="s">
        <v>50</v>
      </c>
      <c r="K344" s="88">
        <v>2</v>
      </c>
      <c r="L344" s="88" t="s">
        <v>28</v>
      </c>
      <c r="M344" s="88">
        <v>10.5</v>
      </c>
      <c r="N344" s="88" t="s">
        <v>29</v>
      </c>
      <c r="O344" s="88" t="s">
        <v>705</v>
      </c>
      <c r="P344" s="88" t="s">
        <v>30</v>
      </c>
      <c r="Q344" s="88">
        <v>1</v>
      </c>
      <c r="R344" s="88" t="s">
        <v>57</v>
      </c>
      <c r="S344" s="53">
        <v>2500000</v>
      </c>
      <c r="T344" s="53">
        <v>26250000</v>
      </c>
      <c r="U344" s="28">
        <v>26250000</v>
      </c>
      <c r="V344" s="88" t="s">
        <v>32</v>
      </c>
      <c r="W344" s="3" t="s">
        <v>33</v>
      </c>
      <c r="X344" s="88" t="s">
        <v>38</v>
      </c>
      <c r="Y344" s="89">
        <v>3009133992</v>
      </c>
      <c r="Z344" s="123" t="s">
        <v>259</v>
      </c>
      <c r="AA344" s="88"/>
      <c r="AB344" s="88" t="s">
        <v>37</v>
      </c>
      <c r="AC344" s="88" t="s">
        <v>571</v>
      </c>
      <c r="AD344" s="88" t="s">
        <v>732</v>
      </c>
      <c r="AE344" s="88"/>
      <c r="AF344" s="88"/>
    </row>
    <row r="345" spans="1:32" s="139" customFormat="1" ht="190.5" hidden="1" customHeight="1" x14ac:dyDescent="0.25">
      <c r="A345" s="88" t="s">
        <v>1395</v>
      </c>
      <c r="B345" s="88" t="s">
        <v>37</v>
      </c>
      <c r="C345" s="46">
        <v>370</v>
      </c>
      <c r="D345" s="88" t="s">
        <v>741</v>
      </c>
      <c r="E345" s="88"/>
      <c r="F345" s="88"/>
      <c r="G345" s="88" t="s">
        <v>815</v>
      </c>
      <c r="H345" s="88" t="s">
        <v>743</v>
      </c>
      <c r="I345" s="88" t="s">
        <v>41</v>
      </c>
      <c r="J345" s="88" t="s">
        <v>50</v>
      </c>
      <c r="K345" s="88">
        <v>2</v>
      </c>
      <c r="L345" s="88" t="s">
        <v>28</v>
      </c>
      <c r="M345" s="88">
        <v>10.5</v>
      </c>
      <c r="N345" s="88" t="s">
        <v>29</v>
      </c>
      <c r="O345" s="88" t="s">
        <v>705</v>
      </c>
      <c r="P345" s="88" t="s">
        <v>30</v>
      </c>
      <c r="Q345" s="88">
        <v>1</v>
      </c>
      <c r="R345" s="88" t="s">
        <v>57</v>
      </c>
      <c r="S345" s="53">
        <v>2500000</v>
      </c>
      <c r="T345" s="53">
        <v>26250000</v>
      </c>
      <c r="U345" s="28">
        <v>26250000</v>
      </c>
      <c r="V345" s="88" t="s">
        <v>32</v>
      </c>
      <c r="W345" s="3" t="s">
        <v>33</v>
      </c>
      <c r="X345" s="88" t="s">
        <v>38</v>
      </c>
      <c r="Y345" s="89">
        <v>3009133992</v>
      </c>
      <c r="Z345" s="123" t="s">
        <v>259</v>
      </c>
      <c r="AA345" s="88"/>
      <c r="AB345" s="88" t="s">
        <v>37</v>
      </c>
      <c r="AC345" s="88" t="s">
        <v>571</v>
      </c>
      <c r="AD345" s="88" t="s">
        <v>732</v>
      </c>
      <c r="AE345" s="88"/>
      <c r="AF345" s="88"/>
    </row>
    <row r="346" spans="1:32" ht="118.5" hidden="1" customHeight="1" x14ac:dyDescent="0.25">
      <c r="A346" s="88" t="s">
        <v>1396</v>
      </c>
      <c r="B346" s="88" t="s">
        <v>37</v>
      </c>
      <c r="C346" s="46">
        <v>371</v>
      </c>
      <c r="D346" s="88" t="s">
        <v>741</v>
      </c>
      <c r="E346" s="88"/>
      <c r="F346" s="88"/>
      <c r="G346" s="88" t="s">
        <v>816</v>
      </c>
      <c r="H346" s="88" t="s">
        <v>743</v>
      </c>
      <c r="I346" s="88" t="s">
        <v>41</v>
      </c>
      <c r="J346" s="88" t="s">
        <v>50</v>
      </c>
      <c r="K346" s="88">
        <v>2</v>
      </c>
      <c r="L346" s="88" t="s">
        <v>28</v>
      </c>
      <c r="M346" s="88">
        <v>10.5</v>
      </c>
      <c r="N346" s="88" t="s">
        <v>29</v>
      </c>
      <c r="O346" s="88" t="s">
        <v>705</v>
      </c>
      <c r="P346" s="88" t="s">
        <v>30</v>
      </c>
      <c r="Q346" s="88">
        <v>1</v>
      </c>
      <c r="R346" s="88" t="s">
        <v>57</v>
      </c>
      <c r="S346" s="53">
        <v>2500000</v>
      </c>
      <c r="T346" s="53">
        <v>26250000</v>
      </c>
      <c r="U346" s="28">
        <v>26250000</v>
      </c>
      <c r="V346" s="88" t="s">
        <v>32</v>
      </c>
      <c r="W346" s="3" t="s">
        <v>33</v>
      </c>
      <c r="X346" s="88" t="s">
        <v>38</v>
      </c>
      <c r="Y346" s="89">
        <v>3009133992</v>
      </c>
      <c r="Z346" s="123" t="s">
        <v>259</v>
      </c>
      <c r="AA346" s="88"/>
      <c r="AB346" s="88" t="s">
        <v>37</v>
      </c>
      <c r="AC346" s="88" t="s">
        <v>571</v>
      </c>
      <c r="AD346" s="88" t="s">
        <v>732</v>
      </c>
      <c r="AE346" s="88"/>
      <c r="AF346" s="88"/>
    </row>
    <row r="347" spans="1:32" ht="112.5" hidden="1" customHeight="1" x14ac:dyDescent="0.25">
      <c r="A347" s="88" t="s">
        <v>1397</v>
      </c>
      <c r="B347" s="88" t="s">
        <v>37</v>
      </c>
      <c r="C347" s="46">
        <v>372</v>
      </c>
      <c r="D347" s="88" t="s">
        <v>741</v>
      </c>
      <c r="E347" s="88"/>
      <c r="F347" s="88"/>
      <c r="G347" s="88" t="s">
        <v>817</v>
      </c>
      <c r="H347" s="88" t="s">
        <v>743</v>
      </c>
      <c r="I347" s="88" t="s">
        <v>41</v>
      </c>
      <c r="J347" s="88" t="s">
        <v>50</v>
      </c>
      <c r="K347" s="88">
        <v>2</v>
      </c>
      <c r="L347" s="88" t="s">
        <v>28</v>
      </c>
      <c r="M347" s="88">
        <v>10.5</v>
      </c>
      <c r="N347" s="88" t="s">
        <v>29</v>
      </c>
      <c r="O347" s="88" t="s">
        <v>705</v>
      </c>
      <c r="P347" s="88" t="s">
        <v>30</v>
      </c>
      <c r="Q347" s="88">
        <v>1</v>
      </c>
      <c r="R347" s="88" t="s">
        <v>57</v>
      </c>
      <c r="S347" s="53">
        <v>2500000</v>
      </c>
      <c r="T347" s="53">
        <v>26250000</v>
      </c>
      <c r="U347" s="28">
        <v>26250000</v>
      </c>
      <c r="V347" s="88" t="s">
        <v>32</v>
      </c>
      <c r="W347" s="3" t="s">
        <v>33</v>
      </c>
      <c r="X347" s="88" t="s">
        <v>38</v>
      </c>
      <c r="Y347" s="89">
        <v>3009133992</v>
      </c>
      <c r="Z347" s="123" t="s">
        <v>259</v>
      </c>
      <c r="AA347" s="88"/>
      <c r="AB347" s="88" t="s">
        <v>37</v>
      </c>
      <c r="AC347" s="88" t="s">
        <v>571</v>
      </c>
      <c r="AD347" s="88" t="s">
        <v>732</v>
      </c>
      <c r="AE347" s="88"/>
      <c r="AF347" s="88"/>
    </row>
    <row r="348" spans="1:32" s="171" customFormat="1" ht="66" hidden="1" x14ac:dyDescent="0.25">
      <c r="A348" s="88" t="s">
        <v>1398</v>
      </c>
      <c r="B348" s="88" t="s">
        <v>37</v>
      </c>
      <c r="C348" s="46">
        <v>373</v>
      </c>
      <c r="D348" s="88" t="s">
        <v>741</v>
      </c>
      <c r="E348" s="88"/>
      <c r="F348" s="88"/>
      <c r="G348" s="88" t="s">
        <v>818</v>
      </c>
      <c r="H348" s="88" t="s">
        <v>743</v>
      </c>
      <c r="I348" s="88" t="s">
        <v>41</v>
      </c>
      <c r="J348" s="88" t="s">
        <v>50</v>
      </c>
      <c r="K348" s="88">
        <v>2</v>
      </c>
      <c r="L348" s="88" t="s">
        <v>28</v>
      </c>
      <c r="M348" s="88">
        <v>10.5</v>
      </c>
      <c r="N348" s="88" t="s">
        <v>29</v>
      </c>
      <c r="O348" s="88" t="s">
        <v>705</v>
      </c>
      <c r="P348" s="88" t="s">
        <v>30</v>
      </c>
      <c r="Q348" s="88">
        <v>1</v>
      </c>
      <c r="R348" s="88" t="s">
        <v>57</v>
      </c>
      <c r="S348" s="53">
        <v>2500000</v>
      </c>
      <c r="T348" s="53">
        <v>26250000</v>
      </c>
      <c r="U348" s="28">
        <v>26250000</v>
      </c>
      <c r="V348" s="88" t="s">
        <v>32</v>
      </c>
      <c r="W348" s="3" t="s">
        <v>33</v>
      </c>
      <c r="X348" s="88" t="s">
        <v>38</v>
      </c>
      <c r="Y348" s="89">
        <v>3009133992</v>
      </c>
      <c r="Z348" s="123" t="s">
        <v>259</v>
      </c>
      <c r="AA348" s="88"/>
      <c r="AB348" s="88" t="s">
        <v>37</v>
      </c>
      <c r="AC348" s="88" t="s">
        <v>571</v>
      </c>
      <c r="AD348" s="88" t="s">
        <v>732</v>
      </c>
      <c r="AE348" s="88"/>
      <c r="AF348" s="88"/>
    </row>
    <row r="349" spans="1:32" ht="66" hidden="1" x14ac:dyDescent="0.25">
      <c r="A349" s="88" t="s">
        <v>1399</v>
      </c>
      <c r="B349" s="88" t="s">
        <v>37</v>
      </c>
      <c r="C349" s="46">
        <v>374</v>
      </c>
      <c r="D349" s="88" t="s">
        <v>741</v>
      </c>
      <c r="E349" s="88"/>
      <c r="F349" s="88"/>
      <c r="G349" s="88" t="s">
        <v>819</v>
      </c>
      <c r="H349" s="88" t="s">
        <v>743</v>
      </c>
      <c r="I349" s="88" t="s">
        <v>41</v>
      </c>
      <c r="J349" s="88" t="s">
        <v>50</v>
      </c>
      <c r="K349" s="88">
        <v>2</v>
      </c>
      <c r="L349" s="88" t="s">
        <v>28</v>
      </c>
      <c r="M349" s="88">
        <v>10.5</v>
      </c>
      <c r="N349" s="88" t="s">
        <v>29</v>
      </c>
      <c r="O349" s="88" t="s">
        <v>705</v>
      </c>
      <c r="P349" s="88" t="s">
        <v>30</v>
      </c>
      <c r="Q349" s="88">
        <v>1</v>
      </c>
      <c r="R349" s="88" t="s">
        <v>57</v>
      </c>
      <c r="S349" s="53">
        <v>2500000</v>
      </c>
      <c r="T349" s="53">
        <v>26250000</v>
      </c>
      <c r="U349" s="28">
        <v>26250000</v>
      </c>
      <c r="V349" s="88" t="s">
        <v>32</v>
      </c>
      <c r="W349" s="3" t="s">
        <v>33</v>
      </c>
      <c r="X349" s="88" t="s">
        <v>38</v>
      </c>
      <c r="Y349" s="89">
        <v>3009133992</v>
      </c>
      <c r="Z349" s="123" t="s">
        <v>259</v>
      </c>
      <c r="AA349" s="88"/>
      <c r="AB349" s="88" t="s">
        <v>37</v>
      </c>
      <c r="AC349" s="88" t="s">
        <v>571</v>
      </c>
      <c r="AD349" s="88" t="s">
        <v>732</v>
      </c>
      <c r="AE349" s="88"/>
      <c r="AF349" s="88"/>
    </row>
    <row r="350" spans="1:32" s="171" customFormat="1" ht="66" hidden="1" x14ac:dyDescent="0.25">
      <c r="A350" s="88" t="s">
        <v>1400</v>
      </c>
      <c r="B350" s="88" t="s">
        <v>37</v>
      </c>
      <c r="C350" s="46">
        <v>375</v>
      </c>
      <c r="D350" s="88" t="s">
        <v>741</v>
      </c>
      <c r="E350" s="88"/>
      <c r="F350" s="88"/>
      <c r="G350" s="88" t="s">
        <v>820</v>
      </c>
      <c r="H350" s="88" t="s">
        <v>743</v>
      </c>
      <c r="I350" s="88" t="s">
        <v>41</v>
      </c>
      <c r="J350" s="88" t="s">
        <v>50</v>
      </c>
      <c r="K350" s="88">
        <v>2</v>
      </c>
      <c r="L350" s="88" t="s">
        <v>28</v>
      </c>
      <c r="M350" s="88">
        <v>10.5</v>
      </c>
      <c r="N350" s="88" t="s">
        <v>29</v>
      </c>
      <c r="O350" s="88" t="s">
        <v>705</v>
      </c>
      <c r="P350" s="88" t="s">
        <v>30</v>
      </c>
      <c r="Q350" s="88">
        <v>1</v>
      </c>
      <c r="R350" s="88" t="s">
        <v>57</v>
      </c>
      <c r="S350" s="53">
        <v>2500000</v>
      </c>
      <c r="T350" s="53">
        <v>26250000</v>
      </c>
      <c r="U350" s="28">
        <v>26250000</v>
      </c>
      <c r="V350" s="88" t="s">
        <v>32</v>
      </c>
      <c r="W350" s="3" t="s">
        <v>33</v>
      </c>
      <c r="X350" s="88" t="s">
        <v>38</v>
      </c>
      <c r="Y350" s="89">
        <v>3009133992</v>
      </c>
      <c r="Z350" s="123" t="s">
        <v>259</v>
      </c>
      <c r="AA350" s="88"/>
      <c r="AB350" s="88" t="s">
        <v>37</v>
      </c>
      <c r="AC350" s="88" t="s">
        <v>571</v>
      </c>
      <c r="AD350" s="88" t="s">
        <v>732</v>
      </c>
      <c r="AE350" s="88"/>
      <c r="AF350" s="88"/>
    </row>
    <row r="351" spans="1:32" s="171" customFormat="1" ht="66" hidden="1" x14ac:dyDescent="0.25">
      <c r="A351" s="88" t="s">
        <v>1401</v>
      </c>
      <c r="B351" s="88" t="s">
        <v>37</v>
      </c>
      <c r="C351" s="46">
        <v>376</v>
      </c>
      <c r="D351" s="88" t="s">
        <v>741</v>
      </c>
      <c r="E351" s="88"/>
      <c r="F351" s="88"/>
      <c r="G351" s="88" t="s">
        <v>821</v>
      </c>
      <c r="H351" s="88" t="s">
        <v>743</v>
      </c>
      <c r="I351" s="88" t="s">
        <v>41</v>
      </c>
      <c r="J351" s="88" t="s">
        <v>50</v>
      </c>
      <c r="K351" s="88">
        <v>2</v>
      </c>
      <c r="L351" s="88" t="s">
        <v>28</v>
      </c>
      <c r="M351" s="88">
        <v>10.5</v>
      </c>
      <c r="N351" s="88" t="s">
        <v>29</v>
      </c>
      <c r="O351" s="88" t="s">
        <v>705</v>
      </c>
      <c r="P351" s="88" t="s">
        <v>30</v>
      </c>
      <c r="Q351" s="88">
        <v>1</v>
      </c>
      <c r="R351" s="88" t="s">
        <v>57</v>
      </c>
      <c r="S351" s="53">
        <v>2500000</v>
      </c>
      <c r="T351" s="53">
        <v>26250000</v>
      </c>
      <c r="U351" s="28">
        <v>26250000</v>
      </c>
      <c r="V351" s="88" t="s">
        <v>32</v>
      </c>
      <c r="W351" s="3" t="s">
        <v>33</v>
      </c>
      <c r="X351" s="88" t="s">
        <v>38</v>
      </c>
      <c r="Y351" s="89">
        <v>3009133992</v>
      </c>
      <c r="Z351" s="123" t="s">
        <v>259</v>
      </c>
      <c r="AA351" s="88"/>
      <c r="AB351" s="88" t="s">
        <v>37</v>
      </c>
      <c r="AC351" s="88" t="s">
        <v>571</v>
      </c>
      <c r="AD351" s="88" t="s">
        <v>732</v>
      </c>
      <c r="AE351" s="88"/>
      <c r="AF351" s="88"/>
    </row>
    <row r="352" spans="1:32" s="171" customFormat="1" ht="66" hidden="1" x14ac:dyDescent="0.25">
      <c r="A352" s="88" t="s">
        <v>1402</v>
      </c>
      <c r="B352" s="88" t="s">
        <v>37</v>
      </c>
      <c r="C352" s="46">
        <v>377</v>
      </c>
      <c r="D352" s="88" t="s">
        <v>741</v>
      </c>
      <c r="E352" s="88"/>
      <c r="F352" s="88"/>
      <c r="G352" s="88" t="s">
        <v>822</v>
      </c>
      <c r="H352" s="88" t="s">
        <v>743</v>
      </c>
      <c r="I352" s="88" t="s">
        <v>41</v>
      </c>
      <c r="J352" s="88" t="s">
        <v>50</v>
      </c>
      <c r="K352" s="88">
        <v>2</v>
      </c>
      <c r="L352" s="88" t="s">
        <v>28</v>
      </c>
      <c r="M352" s="88">
        <v>10.5</v>
      </c>
      <c r="N352" s="88" t="s">
        <v>29</v>
      </c>
      <c r="O352" s="88" t="s">
        <v>705</v>
      </c>
      <c r="P352" s="88" t="s">
        <v>30</v>
      </c>
      <c r="Q352" s="88">
        <v>1</v>
      </c>
      <c r="R352" s="88" t="s">
        <v>57</v>
      </c>
      <c r="S352" s="53">
        <v>2500000</v>
      </c>
      <c r="T352" s="53">
        <v>26250000</v>
      </c>
      <c r="U352" s="28">
        <v>26250000</v>
      </c>
      <c r="V352" s="88" t="s">
        <v>32</v>
      </c>
      <c r="W352" s="3" t="s">
        <v>33</v>
      </c>
      <c r="X352" s="88" t="s">
        <v>38</v>
      </c>
      <c r="Y352" s="89">
        <v>3009133992</v>
      </c>
      <c r="Z352" s="123" t="s">
        <v>259</v>
      </c>
      <c r="AA352" s="88"/>
      <c r="AB352" s="88" t="s">
        <v>37</v>
      </c>
      <c r="AC352" s="88" t="s">
        <v>571</v>
      </c>
      <c r="AD352" s="88" t="s">
        <v>732</v>
      </c>
      <c r="AE352" s="88"/>
      <c r="AF352" s="88"/>
    </row>
    <row r="353" spans="1:32" s="171" customFormat="1" ht="66" hidden="1" x14ac:dyDescent="0.25">
      <c r="A353" s="88" t="s">
        <v>1403</v>
      </c>
      <c r="B353" s="88" t="s">
        <v>37</v>
      </c>
      <c r="C353" s="46">
        <v>378</v>
      </c>
      <c r="D353" s="88" t="s">
        <v>741</v>
      </c>
      <c r="E353" s="88"/>
      <c r="F353" s="88"/>
      <c r="G353" s="88" t="s">
        <v>823</v>
      </c>
      <c r="H353" s="88" t="s">
        <v>743</v>
      </c>
      <c r="I353" s="88" t="s">
        <v>41</v>
      </c>
      <c r="J353" s="88" t="s">
        <v>50</v>
      </c>
      <c r="K353" s="88">
        <v>2</v>
      </c>
      <c r="L353" s="88" t="s">
        <v>28</v>
      </c>
      <c r="M353" s="88">
        <v>10.5</v>
      </c>
      <c r="N353" s="88" t="s">
        <v>29</v>
      </c>
      <c r="O353" s="88" t="s">
        <v>705</v>
      </c>
      <c r="P353" s="88" t="s">
        <v>30</v>
      </c>
      <c r="Q353" s="88">
        <v>1</v>
      </c>
      <c r="R353" s="88" t="s">
        <v>57</v>
      </c>
      <c r="S353" s="53">
        <v>2500000</v>
      </c>
      <c r="T353" s="53">
        <v>26250000</v>
      </c>
      <c r="U353" s="28">
        <v>26250000</v>
      </c>
      <c r="V353" s="88" t="s">
        <v>32</v>
      </c>
      <c r="W353" s="3" t="s">
        <v>33</v>
      </c>
      <c r="X353" s="88" t="s">
        <v>38</v>
      </c>
      <c r="Y353" s="89">
        <v>3009133992</v>
      </c>
      <c r="Z353" s="123" t="s">
        <v>259</v>
      </c>
      <c r="AA353" s="88"/>
      <c r="AB353" s="88" t="s">
        <v>37</v>
      </c>
      <c r="AC353" s="88" t="s">
        <v>571</v>
      </c>
      <c r="AD353" s="88" t="s">
        <v>732</v>
      </c>
      <c r="AE353" s="88"/>
      <c r="AF353" s="88"/>
    </row>
    <row r="354" spans="1:32" s="171" customFormat="1" ht="66" hidden="1" x14ac:dyDescent="0.25">
      <c r="A354" s="88" t="s">
        <v>1404</v>
      </c>
      <c r="B354" s="88" t="s">
        <v>37</v>
      </c>
      <c r="C354" s="46">
        <v>379</v>
      </c>
      <c r="D354" s="88" t="s">
        <v>741</v>
      </c>
      <c r="E354" s="88"/>
      <c r="F354" s="88"/>
      <c r="G354" s="88" t="s">
        <v>824</v>
      </c>
      <c r="H354" s="88" t="s">
        <v>743</v>
      </c>
      <c r="I354" s="88" t="s">
        <v>41</v>
      </c>
      <c r="J354" s="88" t="s">
        <v>50</v>
      </c>
      <c r="K354" s="88">
        <v>2</v>
      </c>
      <c r="L354" s="88" t="s">
        <v>28</v>
      </c>
      <c r="M354" s="88">
        <v>10.5</v>
      </c>
      <c r="N354" s="88" t="s">
        <v>29</v>
      </c>
      <c r="O354" s="88" t="s">
        <v>705</v>
      </c>
      <c r="P354" s="88" t="s">
        <v>30</v>
      </c>
      <c r="Q354" s="88">
        <v>1</v>
      </c>
      <c r="R354" s="88" t="s">
        <v>57</v>
      </c>
      <c r="S354" s="53">
        <v>2500000</v>
      </c>
      <c r="T354" s="53">
        <v>26250000</v>
      </c>
      <c r="U354" s="28">
        <v>26250000</v>
      </c>
      <c r="V354" s="88" t="s">
        <v>32</v>
      </c>
      <c r="W354" s="3" t="s">
        <v>33</v>
      </c>
      <c r="X354" s="88" t="s">
        <v>38</v>
      </c>
      <c r="Y354" s="89">
        <v>3009133992</v>
      </c>
      <c r="Z354" s="123" t="s">
        <v>259</v>
      </c>
      <c r="AA354" s="88"/>
      <c r="AB354" s="88" t="s">
        <v>37</v>
      </c>
      <c r="AC354" s="88" t="s">
        <v>571</v>
      </c>
      <c r="AD354" s="88" t="s">
        <v>732</v>
      </c>
      <c r="AE354" s="88"/>
      <c r="AF354" s="88"/>
    </row>
    <row r="355" spans="1:32" s="171" customFormat="1" ht="66" hidden="1" x14ac:dyDescent="0.25">
      <c r="A355" s="88" t="s">
        <v>1405</v>
      </c>
      <c r="B355" s="88" t="s">
        <v>37</v>
      </c>
      <c r="C355" s="46">
        <v>380</v>
      </c>
      <c r="D355" s="88" t="s">
        <v>741</v>
      </c>
      <c r="E355" s="88"/>
      <c r="F355" s="88"/>
      <c r="G355" s="88" t="s">
        <v>825</v>
      </c>
      <c r="H355" s="88" t="s">
        <v>743</v>
      </c>
      <c r="I355" s="88" t="s">
        <v>41</v>
      </c>
      <c r="J355" s="88" t="s">
        <v>50</v>
      </c>
      <c r="K355" s="88">
        <v>2</v>
      </c>
      <c r="L355" s="88" t="s">
        <v>28</v>
      </c>
      <c r="M355" s="88">
        <v>10.5</v>
      </c>
      <c r="N355" s="88" t="s">
        <v>29</v>
      </c>
      <c r="O355" s="88" t="s">
        <v>705</v>
      </c>
      <c r="P355" s="88" t="s">
        <v>30</v>
      </c>
      <c r="Q355" s="88">
        <v>1</v>
      </c>
      <c r="R355" s="88" t="s">
        <v>57</v>
      </c>
      <c r="S355" s="53">
        <v>2500000</v>
      </c>
      <c r="T355" s="53">
        <v>26250000</v>
      </c>
      <c r="U355" s="28">
        <v>26250000</v>
      </c>
      <c r="V355" s="88" t="s">
        <v>32</v>
      </c>
      <c r="W355" s="3" t="s">
        <v>33</v>
      </c>
      <c r="X355" s="88" t="s">
        <v>38</v>
      </c>
      <c r="Y355" s="89">
        <v>3009133992</v>
      </c>
      <c r="Z355" s="123" t="s">
        <v>259</v>
      </c>
      <c r="AA355" s="88"/>
      <c r="AB355" s="88" t="s">
        <v>37</v>
      </c>
      <c r="AC355" s="88" t="s">
        <v>571</v>
      </c>
      <c r="AD355" s="88" t="s">
        <v>732</v>
      </c>
      <c r="AE355" s="88"/>
      <c r="AF355" s="88"/>
    </row>
    <row r="356" spans="1:32" s="171" customFormat="1" ht="66" hidden="1" x14ac:dyDescent="0.25">
      <c r="A356" s="88" t="s">
        <v>1406</v>
      </c>
      <c r="B356" s="88" t="s">
        <v>37</v>
      </c>
      <c r="C356" s="46">
        <v>381</v>
      </c>
      <c r="D356" s="88" t="s">
        <v>741</v>
      </c>
      <c r="E356" s="88"/>
      <c r="F356" s="88"/>
      <c r="G356" s="88" t="s">
        <v>826</v>
      </c>
      <c r="H356" s="88" t="s">
        <v>743</v>
      </c>
      <c r="I356" s="88" t="s">
        <v>41</v>
      </c>
      <c r="J356" s="88" t="s">
        <v>50</v>
      </c>
      <c r="K356" s="88">
        <v>2</v>
      </c>
      <c r="L356" s="88" t="s">
        <v>28</v>
      </c>
      <c r="M356" s="88">
        <v>10.5</v>
      </c>
      <c r="N356" s="88" t="s">
        <v>29</v>
      </c>
      <c r="O356" s="88" t="s">
        <v>705</v>
      </c>
      <c r="P356" s="88" t="s">
        <v>30</v>
      </c>
      <c r="Q356" s="88">
        <v>1</v>
      </c>
      <c r="R356" s="88" t="s">
        <v>57</v>
      </c>
      <c r="S356" s="53">
        <v>2500000</v>
      </c>
      <c r="T356" s="53">
        <v>26250000</v>
      </c>
      <c r="U356" s="28">
        <v>26250000</v>
      </c>
      <c r="V356" s="88" t="s">
        <v>32</v>
      </c>
      <c r="W356" s="3" t="s">
        <v>33</v>
      </c>
      <c r="X356" s="88" t="s">
        <v>38</v>
      </c>
      <c r="Y356" s="89">
        <v>3009133992</v>
      </c>
      <c r="Z356" s="123" t="s">
        <v>259</v>
      </c>
      <c r="AA356" s="88"/>
      <c r="AB356" s="88" t="s">
        <v>37</v>
      </c>
      <c r="AC356" s="88" t="s">
        <v>571</v>
      </c>
      <c r="AD356" s="88" t="s">
        <v>732</v>
      </c>
      <c r="AE356" s="88"/>
      <c r="AF356" s="88"/>
    </row>
    <row r="357" spans="1:32" s="171" customFormat="1" ht="66" hidden="1" x14ac:dyDescent="0.25">
      <c r="A357" s="88" t="s">
        <v>1407</v>
      </c>
      <c r="B357" s="88" t="s">
        <v>37</v>
      </c>
      <c r="C357" s="46">
        <v>382</v>
      </c>
      <c r="D357" s="88" t="s">
        <v>741</v>
      </c>
      <c r="E357" s="88"/>
      <c r="F357" s="88"/>
      <c r="G357" s="88" t="s">
        <v>827</v>
      </c>
      <c r="H357" s="88" t="s">
        <v>743</v>
      </c>
      <c r="I357" s="88" t="s">
        <v>41</v>
      </c>
      <c r="J357" s="88" t="s">
        <v>50</v>
      </c>
      <c r="K357" s="88">
        <v>2</v>
      </c>
      <c r="L357" s="88" t="s">
        <v>28</v>
      </c>
      <c r="M357" s="88">
        <v>10.5</v>
      </c>
      <c r="N357" s="88" t="s">
        <v>29</v>
      </c>
      <c r="O357" s="88" t="s">
        <v>705</v>
      </c>
      <c r="P357" s="88" t="s">
        <v>30</v>
      </c>
      <c r="Q357" s="88">
        <v>1</v>
      </c>
      <c r="R357" s="88" t="s">
        <v>57</v>
      </c>
      <c r="S357" s="53">
        <v>2500000</v>
      </c>
      <c r="T357" s="53">
        <v>26250000</v>
      </c>
      <c r="U357" s="28">
        <v>26250000</v>
      </c>
      <c r="V357" s="88" t="s">
        <v>32</v>
      </c>
      <c r="W357" s="3" t="s">
        <v>33</v>
      </c>
      <c r="X357" s="88" t="s">
        <v>38</v>
      </c>
      <c r="Y357" s="89">
        <v>3009133992</v>
      </c>
      <c r="Z357" s="123" t="s">
        <v>259</v>
      </c>
      <c r="AA357" s="88"/>
      <c r="AB357" s="88" t="s">
        <v>37</v>
      </c>
      <c r="AC357" s="88" t="s">
        <v>571</v>
      </c>
      <c r="AD357" s="88" t="s">
        <v>732</v>
      </c>
      <c r="AE357" s="88"/>
      <c r="AF357" s="88"/>
    </row>
    <row r="358" spans="1:32" s="171" customFormat="1" ht="66" hidden="1" x14ac:dyDescent="0.25">
      <c r="A358" s="88" t="s">
        <v>1408</v>
      </c>
      <c r="B358" s="88" t="s">
        <v>37</v>
      </c>
      <c r="C358" s="46">
        <v>383</v>
      </c>
      <c r="D358" s="88" t="s">
        <v>741</v>
      </c>
      <c r="E358" s="88"/>
      <c r="F358" s="88"/>
      <c r="G358" s="88" t="s">
        <v>828</v>
      </c>
      <c r="H358" s="88" t="s">
        <v>743</v>
      </c>
      <c r="I358" s="88" t="s">
        <v>41</v>
      </c>
      <c r="J358" s="88" t="s">
        <v>50</v>
      </c>
      <c r="K358" s="88">
        <v>2</v>
      </c>
      <c r="L358" s="88" t="s">
        <v>28</v>
      </c>
      <c r="M358" s="88">
        <v>10.5</v>
      </c>
      <c r="N358" s="88" t="s">
        <v>29</v>
      </c>
      <c r="O358" s="88" t="s">
        <v>705</v>
      </c>
      <c r="P358" s="88" t="s">
        <v>30</v>
      </c>
      <c r="Q358" s="88">
        <v>1</v>
      </c>
      <c r="R358" s="88" t="s">
        <v>57</v>
      </c>
      <c r="S358" s="53">
        <v>2500000</v>
      </c>
      <c r="T358" s="53">
        <v>26250000</v>
      </c>
      <c r="U358" s="28">
        <v>26250000</v>
      </c>
      <c r="V358" s="88" t="s">
        <v>32</v>
      </c>
      <c r="W358" s="3" t="s">
        <v>33</v>
      </c>
      <c r="X358" s="88" t="s">
        <v>38</v>
      </c>
      <c r="Y358" s="89">
        <v>3009133992</v>
      </c>
      <c r="Z358" s="123" t="s">
        <v>259</v>
      </c>
      <c r="AA358" s="88"/>
      <c r="AB358" s="88" t="s">
        <v>37</v>
      </c>
      <c r="AC358" s="88" t="s">
        <v>571</v>
      </c>
      <c r="AD358" s="88" t="s">
        <v>732</v>
      </c>
      <c r="AE358" s="88"/>
      <c r="AF358" s="88"/>
    </row>
    <row r="359" spans="1:32" s="171" customFormat="1" ht="66" hidden="1" x14ac:dyDescent="0.25">
      <c r="A359" s="88" t="s">
        <v>1409</v>
      </c>
      <c r="B359" s="88" t="s">
        <v>37</v>
      </c>
      <c r="C359" s="46">
        <v>384</v>
      </c>
      <c r="D359" s="88" t="s">
        <v>741</v>
      </c>
      <c r="E359" s="88"/>
      <c r="F359" s="88"/>
      <c r="G359" s="88" t="s">
        <v>829</v>
      </c>
      <c r="H359" s="88" t="s">
        <v>743</v>
      </c>
      <c r="I359" s="88" t="s">
        <v>41</v>
      </c>
      <c r="J359" s="88" t="s">
        <v>50</v>
      </c>
      <c r="K359" s="88">
        <v>2</v>
      </c>
      <c r="L359" s="88" t="s">
        <v>28</v>
      </c>
      <c r="M359" s="88">
        <v>10.5</v>
      </c>
      <c r="N359" s="88" t="s">
        <v>29</v>
      </c>
      <c r="O359" s="88" t="s">
        <v>705</v>
      </c>
      <c r="P359" s="88" t="s">
        <v>30</v>
      </c>
      <c r="Q359" s="88">
        <v>1</v>
      </c>
      <c r="R359" s="88" t="s">
        <v>57</v>
      </c>
      <c r="S359" s="53">
        <v>2500000</v>
      </c>
      <c r="T359" s="53">
        <v>26250000</v>
      </c>
      <c r="U359" s="28">
        <v>26250000</v>
      </c>
      <c r="V359" s="88" t="s">
        <v>32</v>
      </c>
      <c r="W359" s="3" t="s">
        <v>33</v>
      </c>
      <c r="X359" s="88" t="s">
        <v>38</v>
      </c>
      <c r="Y359" s="89">
        <v>3009133992</v>
      </c>
      <c r="Z359" s="123" t="s">
        <v>259</v>
      </c>
      <c r="AA359" s="88"/>
      <c r="AB359" s="88" t="s">
        <v>37</v>
      </c>
      <c r="AC359" s="88" t="s">
        <v>571</v>
      </c>
      <c r="AD359" s="88" t="s">
        <v>732</v>
      </c>
      <c r="AE359" s="88"/>
      <c r="AF359" s="88"/>
    </row>
    <row r="360" spans="1:32" s="171" customFormat="1" ht="66" hidden="1" x14ac:dyDescent="0.25">
      <c r="A360" s="88" t="s">
        <v>1410</v>
      </c>
      <c r="B360" s="88" t="s">
        <v>37</v>
      </c>
      <c r="C360" s="46">
        <v>385</v>
      </c>
      <c r="D360" s="88" t="s">
        <v>741</v>
      </c>
      <c r="E360" s="88"/>
      <c r="F360" s="88"/>
      <c r="G360" s="88" t="s">
        <v>830</v>
      </c>
      <c r="H360" s="88" t="s">
        <v>743</v>
      </c>
      <c r="I360" s="88" t="s">
        <v>41</v>
      </c>
      <c r="J360" s="88" t="s">
        <v>50</v>
      </c>
      <c r="K360" s="88">
        <v>2</v>
      </c>
      <c r="L360" s="88" t="s">
        <v>28</v>
      </c>
      <c r="M360" s="88">
        <v>10.5</v>
      </c>
      <c r="N360" s="88" t="s">
        <v>29</v>
      </c>
      <c r="O360" s="88" t="s">
        <v>705</v>
      </c>
      <c r="P360" s="88" t="s">
        <v>30</v>
      </c>
      <c r="Q360" s="88">
        <v>1</v>
      </c>
      <c r="R360" s="88" t="s">
        <v>57</v>
      </c>
      <c r="S360" s="53">
        <v>2500000</v>
      </c>
      <c r="T360" s="53">
        <v>26250000</v>
      </c>
      <c r="U360" s="28">
        <v>26250000</v>
      </c>
      <c r="V360" s="88" t="s">
        <v>32</v>
      </c>
      <c r="W360" s="3" t="s">
        <v>33</v>
      </c>
      <c r="X360" s="88" t="s">
        <v>38</v>
      </c>
      <c r="Y360" s="89">
        <v>3009133992</v>
      </c>
      <c r="Z360" s="123" t="s">
        <v>259</v>
      </c>
      <c r="AA360" s="88"/>
      <c r="AB360" s="88" t="s">
        <v>37</v>
      </c>
      <c r="AC360" s="88" t="s">
        <v>571</v>
      </c>
      <c r="AD360" s="88" t="s">
        <v>732</v>
      </c>
      <c r="AE360" s="88"/>
      <c r="AF360" s="88"/>
    </row>
    <row r="361" spans="1:32" s="171" customFormat="1" ht="66" hidden="1" x14ac:dyDescent="0.25">
      <c r="A361" s="88" t="s">
        <v>1411</v>
      </c>
      <c r="B361" s="88" t="s">
        <v>37</v>
      </c>
      <c r="C361" s="46">
        <v>386</v>
      </c>
      <c r="D361" s="88" t="s">
        <v>741</v>
      </c>
      <c r="E361" s="88"/>
      <c r="F361" s="88"/>
      <c r="G361" s="88" t="s">
        <v>831</v>
      </c>
      <c r="H361" s="88" t="s">
        <v>743</v>
      </c>
      <c r="I361" s="88" t="s">
        <v>41</v>
      </c>
      <c r="J361" s="88" t="s">
        <v>50</v>
      </c>
      <c r="K361" s="88">
        <v>2</v>
      </c>
      <c r="L361" s="88" t="s">
        <v>28</v>
      </c>
      <c r="M361" s="88">
        <v>10.5</v>
      </c>
      <c r="N361" s="88" t="s">
        <v>29</v>
      </c>
      <c r="O361" s="88" t="s">
        <v>705</v>
      </c>
      <c r="P361" s="88" t="s">
        <v>30</v>
      </c>
      <c r="Q361" s="88">
        <v>1</v>
      </c>
      <c r="R361" s="88" t="s">
        <v>57</v>
      </c>
      <c r="S361" s="53">
        <v>2500000</v>
      </c>
      <c r="T361" s="53">
        <v>26250000</v>
      </c>
      <c r="U361" s="28">
        <v>26250000</v>
      </c>
      <c r="V361" s="88" t="s">
        <v>32</v>
      </c>
      <c r="W361" s="3" t="s">
        <v>33</v>
      </c>
      <c r="X361" s="88" t="s">
        <v>38</v>
      </c>
      <c r="Y361" s="89">
        <v>3009133992</v>
      </c>
      <c r="Z361" s="123" t="s">
        <v>259</v>
      </c>
      <c r="AA361" s="88"/>
      <c r="AB361" s="88" t="s">
        <v>37</v>
      </c>
      <c r="AC361" s="88" t="s">
        <v>571</v>
      </c>
      <c r="AD361" s="88" t="s">
        <v>732</v>
      </c>
      <c r="AE361" s="88"/>
      <c r="AF361" s="88"/>
    </row>
    <row r="362" spans="1:32" s="171" customFormat="1" ht="66" hidden="1" x14ac:dyDescent="0.25">
      <c r="A362" s="88" t="s">
        <v>1412</v>
      </c>
      <c r="B362" s="88" t="s">
        <v>37</v>
      </c>
      <c r="C362" s="46">
        <v>387</v>
      </c>
      <c r="D362" s="88" t="s">
        <v>741</v>
      </c>
      <c r="E362" s="88"/>
      <c r="F362" s="88"/>
      <c r="G362" s="88" t="s">
        <v>832</v>
      </c>
      <c r="H362" s="88" t="s">
        <v>743</v>
      </c>
      <c r="I362" s="88" t="s">
        <v>41</v>
      </c>
      <c r="J362" s="88" t="s">
        <v>50</v>
      </c>
      <c r="K362" s="88">
        <v>2</v>
      </c>
      <c r="L362" s="88" t="s">
        <v>28</v>
      </c>
      <c r="M362" s="88">
        <v>10.5</v>
      </c>
      <c r="N362" s="88" t="s">
        <v>29</v>
      </c>
      <c r="O362" s="88" t="s">
        <v>705</v>
      </c>
      <c r="P362" s="88" t="s">
        <v>30</v>
      </c>
      <c r="Q362" s="88">
        <v>1</v>
      </c>
      <c r="R362" s="88" t="s">
        <v>57</v>
      </c>
      <c r="S362" s="53">
        <v>2500000</v>
      </c>
      <c r="T362" s="53">
        <v>26250000</v>
      </c>
      <c r="U362" s="28">
        <v>26250000</v>
      </c>
      <c r="V362" s="88" t="s">
        <v>32</v>
      </c>
      <c r="W362" s="3" t="s">
        <v>33</v>
      </c>
      <c r="X362" s="88" t="s">
        <v>38</v>
      </c>
      <c r="Y362" s="89">
        <v>3009133992</v>
      </c>
      <c r="Z362" s="123" t="s">
        <v>259</v>
      </c>
      <c r="AA362" s="88"/>
      <c r="AB362" s="88" t="s">
        <v>37</v>
      </c>
      <c r="AC362" s="88" t="s">
        <v>571</v>
      </c>
      <c r="AD362" s="88" t="s">
        <v>732</v>
      </c>
      <c r="AE362" s="88"/>
      <c r="AF362" s="88"/>
    </row>
    <row r="363" spans="1:32" ht="66" hidden="1" x14ac:dyDescent="0.25">
      <c r="A363" s="88" t="s">
        <v>1413</v>
      </c>
      <c r="B363" s="88" t="s">
        <v>37</v>
      </c>
      <c r="C363" s="46">
        <v>388</v>
      </c>
      <c r="D363" s="88" t="s">
        <v>741</v>
      </c>
      <c r="E363" s="88"/>
      <c r="F363" s="88"/>
      <c r="G363" s="88" t="s">
        <v>833</v>
      </c>
      <c r="H363" s="88" t="s">
        <v>743</v>
      </c>
      <c r="I363" s="88" t="s">
        <v>41</v>
      </c>
      <c r="J363" s="88" t="s">
        <v>50</v>
      </c>
      <c r="K363" s="88">
        <v>2</v>
      </c>
      <c r="L363" s="88" t="s">
        <v>28</v>
      </c>
      <c r="M363" s="88">
        <v>10.5</v>
      </c>
      <c r="N363" s="88" t="s">
        <v>29</v>
      </c>
      <c r="O363" s="88" t="s">
        <v>705</v>
      </c>
      <c r="P363" s="88" t="s">
        <v>30</v>
      </c>
      <c r="Q363" s="88">
        <v>1</v>
      </c>
      <c r="R363" s="88" t="s">
        <v>57</v>
      </c>
      <c r="S363" s="53">
        <v>2500000</v>
      </c>
      <c r="T363" s="53">
        <v>26250000</v>
      </c>
      <c r="U363" s="28">
        <v>26250000</v>
      </c>
      <c r="V363" s="88" t="s">
        <v>32</v>
      </c>
      <c r="W363" s="3" t="s">
        <v>33</v>
      </c>
      <c r="X363" s="88" t="s">
        <v>38</v>
      </c>
      <c r="Y363" s="89">
        <v>3009133992</v>
      </c>
      <c r="Z363" s="123" t="s">
        <v>259</v>
      </c>
      <c r="AA363" s="88"/>
      <c r="AB363" s="88" t="s">
        <v>37</v>
      </c>
      <c r="AC363" s="88" t="s">
        <v>571</v>
      </c>
      <c r="AD363" s="88" t="s">
        <v>732</v>
      </c>
      <c r="AE363" s="88"/>
      <c r="AF363" s="88"/>
    </row>
    <row r="364" spans="1:32" s="139" customFormat="1" ht="167.25" hidden="1" customHeight="1" x14ac:dyDescent="0.25">
      <c r="A364" s="88" t="s">
        <v>1414</v>
      </c>
      <c r="B364" s="88" t="s">
        <v>37</v>
      </c>
      <c r="C364" s="46">
        <v>389</v>
      </c>
      <c r="D364" s="88" t="s">
        <v>741</v>
      </c>
      <c r="E364" s="88"/>
      <c r="F364" s="88"/>
      <c r="G364" s="88" t="s">
        <v>834</v>
      </c>
      <c r="H364" s="88" t="s">
        <v>743</v>
      </c>
      <c r="I364" s="88" t="s">
        <v>41</v>
      </c>
      <c r="J364" s="88" t="s">
        <v>50</v>
      </c>
      <c r="K364" s="88">
        <v>2</v>
      </c>
      <c r="L364" s="88" t="s">
        <v>28</v>
      </c>
      <c r="M364" s="88">
        <v>10.5</v>
      </c>
      <c r="N364" s="88" t="s">
        <v>29</v>
      </c>
      <c r="O364" s="88" t="s">
        <v>705</v>
      </c>
      <c r="P364" s="88" t="s">
        <v>30</v>
      </c>
      <c r="Q364" s="88">
        <v>1</v>
      </c>
      <c r="R364" s="88" t="s">
        <v>57</v>
      </c>
      <c r="S364" s="53">
        <v>2500000</v>
      </c>
      <c r="T364" s="53">
        <v>26250000</v>
      </c>
      <c r="U364" s="28">
        <v>26250000</v>
      </c>
      <c r="V364" s="88" t="s">
        <v>32</v>
      </c>
      <c r="W364" s="3" t="s">
        <v>33</v>
      </c>
      <c r="X364" s="88" t="s">
        <v>38</v>
      </c>
      <c r="Y364" s="89">
        <v>3009133992</v>
      </c>
      <c r="Z364" s="123" t="s">
        <v>259</v>
      </c>
      <c r="AA364" s="88"/>
      <c r="AB364" s="88" t="s">
        <v>37</v>
      </c>
      <c r="AC364" s="88" t="s">
        <v>571</v>
      </c>
      <c r="AD364" s="88" t="s">
        <v>732</v>
      </c>
      <c r="AE364" s="88"/>
      <c r="AF364" s="88"/>
    </row>
    <row r="365" spans="1:32" s="139" customFormat="1" ht="150" hidden="1" customHeight="1" x14ac:dyDescent="0.25">
      <c r="A365" s="88" t="s">
        <v>1415</v>
      </c>
      <c r="B365" s="88" t="s">
        <v>37</v>
      </c>
      <c r="C365" s="46">
        <v>390</v>
      </c>
      <c r="D365" s="88" t="s">
        <v>741</v>
      </c>
      <c r="E365" s="88"/>
      <c r="F365" s="88"/>
      <c r="G365" s="88" t="s">
        <v>835</v>
      </c>
      <c r="H365" s="88" t="s">
        <v>743</v>
      </c>
      <c r="I365" s="88" t="s">
        <v>41</v>
      </c>
      <c r="J365" s="88" t="s">
        <v>50</v>
      </c>
      <c r="K365" s="88">
        <v>2</v>
      </c>
      <c r="L365" s="88" t="s">
        <v>28</v>
      </c>
      <c r="M365" s="88">
        <v>10.5</v>
      </c>
      <c r="N365" s="88" t="s">
        <v>29</v>
      </c>
      <c r="O365" s="88" t="s">
        <v>705</v>
      </c>
      <c r="P365" s="88" t="s">
        <v>30</v>
      </c>
      <c r="Q365" s="88">
        <v>1</v>
      </c>
      <c r="R365" s="88" t="s">
        <v>57</v>
      </c>
      <c r="S365" s="53">
        <v>2500000</v>
      </c>
      <c r="T365" s="53">
        <v>26250000</v>
      </c>
      <c r="U365" s="28">
        <v>26250000</v>
      </c>
      <c r="V365" s="88" t="s">
        <v>32</v>
      </c>
      <c r="W365" s="3" t="s">
        <v>33</v>
      </c>
      <c r="X365" s="88" t="s">
        <v>38</v>
      </c>
      <c r="Y365" s="89">
        <v>3009133992</v>
      </c>
      <c r="Z365" s="123" t="s">
        <v>259</v>
      </c>
      <c r="AA365" s="88"/>
      <c r="AB365" s="88" t="s">
        <v>37</v>
      </c>
      <c r="AC365" s="88" t="s">
        <v>571</v>
      </c>
      <c r="AD365" s="88" t="s">
        <v>732</v>
      </c>
      <c r="AE365" s="88"/>
      <c r="AF365" s="88"/>
    </row>
    <row r="366" spans="1:32" ht="129" hidden="1" customHeight="1" x14ac:dyDescent="0.25">
      <c r="A366" s="88" t="s">
        <v>1416</v>
      </c>
      <c r="B366" s="88" t="s">
        <v>37</v>
      </c>
      <c r="C366" s="46">
        <v>391</v>
      </c>
      <c r="D366" s="88" t="s">
        <v>741</v>
      </c>
      <c r="E366" s="88"/>
      <c r="F366" s="88"/>
      <c r="G366" s="88" t="s">
        <v>836</v>
      </c>
      <c r="H366" s="88" t="s">
        <v>743</v>
      </c>
      <c r="I366" s="88" t="s">
        <v>41</v>
      </c>
      <c r="J366" s="88" t="s">
        <v>50</v>
      </c>
      <c r="K366" s="88">
        <v>2</v>
      </c>
      <c r="L366" s="88" t="s">
        <v>28</v>
      </c>
      <c r="M366" s="88">
        <v>10.5</v>
      </c>
      <c r="N366" s="88" t="s">
        <v>29</v>
      </c>
      <c r="O366" s="88" t="s">
        <v>705</v>
      </c>
      <c r="P366" s="88" t="s">
        <v>30</v>
      </c>
      <c r="Q366" s="88">
        <v>1</v>
      </c>
      <c r="R366" s="88" t="s">
        <v>57</v>
      </c>
      <c r="S366" s="53">
        <v>2500000</v>
      </c>
      <c r="T366" s="53">
        <v>26250000</v>
      </c>
      <c r="U366" s="28">
        <v>26250000</v>
      </c>
      <c r="V366" s="88" t="s">
        <v>32</v>
      </c>
      <c r="W366" s="3" t="s">
        <v>33</v>
      </c>
      <c r="X366" s="88" t="s">
        <v>38</v>
      </c>
      <c r="Y366" s="89">
        <v>3009133992</v>
      </c>
      <c r="Z366" s="123" t="s">
        <v>259</v>
      </c>
      <c r="AA366" s="88"/>
      <c r="AB366" s="88" t="s">
        <v>37</v>
      </c>
      <c r="AC366" s="88" t="s">
        <v>571</v>
      </c>
      <c r="AD366" s="88" t="s">
        <v>732</v>
      </c>
      <c r="AE366" s="88"/>
      <c r="AF366" s="88"/>
    </row>
    <row r="367" spans="1:32" ht="104.25" hidden="1" customHeight="1" x14ac:dyDescent="0.25">
      <c r="A367" s="88" t="s">
        <v>1417</v>
      </c>
      <c r="B367" s="88" t="s">
        <v>37</v>
      </c>
      <c r="C367" s="46">
        <v>392</v>
      </c>
      <c r="D367" s="88" t="s">
        <v>741</v>
      </c>
      <c r="E367" s="88"/>
      <c r="F367" s="88"/>
      <c r="G367" s="88" t="s">
        <v>837</v>
      </c>
      <c r="H367" s="88" t="s">
        <v>743</v>
      </c>
      <c r="I367" s="88" t="s">
        <v>41</v>
      </c>
      <c r="J367" s="88" t="s">
        <v>50</v>
      </c>
      <c r="K367" s="88">
        <v>2</v>
      </c>
      <c r="L367" s="88" t="s">
        <v>28</v>
      </c>
      <c r="M367" s="88">
        <v>10.5</v>
      </c>
      <c r="N367" s="88" t="s">
        <v>29</v>
      </c>
      <c r="O367" s="88" t="s">
        <v>705</v>
      </c>
      <c r="P367" s="88" t="s">
        <v>30</v>
      </c>
      <c r="Q367" s="88">
        <v>1</v>
      </c>
      <c r="R367" s="88" t="s">
        <v>57</v>
      </c>
      <c r="S367" s="53">
        <v>2500000</v>
      </c>
      <c r="T367" s="53">
        <v>26250000</v>
      </c>
      <c r="U367" s="28">
        <v>26250000</v>
      </c>
      <c r="V367" s="88" t="s">
        <v>32</v>
      </c>
      <c r="W367" s="3" t="s">
        <v>33</v>
      </c>
      <c r="X367" s="88" t="s">
        <v>38</v>
      </c>
      <c r="Y367" s="89">
        <v>3009133992</v>
      </c>
      <c r="Z367" s="123" t="s">
        <v>259</v>
      </c>
      <c r="AA367" s="88"/>
      <c r="AB367" s="88" t="s">
        <v>37</v>
      </c>
      <c r="AC367" s="88" t="s">
        <v>571</v>
      </c>
      <c r="AD367" s="88" t="s">
        <v>732</v>
      </c>
      <c r="AE367" s="88"/>
      <c r="AF367" s="88"/>
    </row>
    <row r="368" spans="1:32" s="139" customFormat="1" ht="162" hidden="1" customHeight="1" x14ac:dyDescent="0.25">
      <c r="A368" s="88" t="s">
        <v>1418</v>
      </c>
      <c r="B368" s="88" t="s">
        <v>37</v>
      </c>
      <c r="C368" s="46">
        <v>393</v>
      </c>
      <c r="D368" s="88" t="s">
        <v>741</v>
      </c>
      <c r="E368" s="88"/>
      <c r="F368" s="88"/>
      <c r="G368" s="88" t="s">
        <v>838</v>
      </c>
      <c r="H368" s="88" t="s">
        <v>743</v>
      </c>
      <c r="I368" s="88" t="s">
        <v>41</v>
      </c>
      <c r="J368" s="88" t="s">
        <v>50</v>
      </c>
      <c r="K368" s="88">
        <v>2</v>
      </c>
      <c r="L368" s="88" t="s">
        <v>28</v>
      </c>
      <c r="M368" s="88">
        <v>10.5</v>
      </c>
      <c r="N368" s="88" t="s">
        <v>29</v>
      </c>
      <c r="O368" s="88" t="s">
        <v>705</v>
      </c>
      <c r="P368" s="88" t="s">
        <v>30</v>
      </c>
      <c r="Q368" s="88">
        <v>1</v>
      </c>
      <c r="R368" s="88" t="s">
        <v>57</v>
      </c>
      <c r="S368" s="53">
        <v>2500000</v>
      </c>
      <c r="T368" s="53">
        <v>26250000</v>
      </c>
      <c r="U368" s="28">
        <v>26250000</v>
      </c>
      <c r="V368" s="88" t="s">
        <v>32</v>
      </c>
      <c r="W368" s="3" t="s">
        <v>33</v>
      </c>
      <c r="X368" s="88" t="s">
        <v>38</v>
      </c>
      <c r="Y368" s="89">
        <v>3009133992</v>
      </c>
      <c r="Z368" s="123" t="s">
        <v>259</v>
      </c>
      <c r="AA368" s="88"/>
      <c r="AB368" s="88" t="s">
        <v>37</v>
      </c>
      <c r="AC368" s="88" t="s">
        <v>571</v>
      </c>
      <c r="AD368" s="88" t="s">
        <v>732</v>
      </c>
      <c r="AE368" s="88"/>
      <c r="AF368" s="88"/>
    </row>
    <row r="369" spans="1:16383" s="139" customFormat="1" ht="170.25" hidden="1" customHeight="1" x14ac:dyDescent="0.25">
      <c r="A369" s="88" t="s">
        <v>1419</v>
      </c>
      <c r="B369" s="88" t="s">
        <v>37</v>
      </c>
      <c r="C369" s="46">
        <v>394</v>
      </c>
      <c r="D369" s="88" t="s">
        <v>741</v>
      </c>
      <c r="E369" s="88"/>
      <c r="F369" s="88"/>
      <c r="G369" s="88" t="s">
        <v>839</v>
      </c>
      <c r="H369" s="88" t="s">
        <v>743</v>
      </c>
      <c r="I369" s="88" t="s">
        <v>41</v>
      </c>
      <c r="J369" s="88" t="s">
        <v>50</v>
      </c>
      <c r="K369" s="88">
        <v>2</v>
      </c>
      <c r="L369" s="88" t="s">
        <v>28</v>
      </c>
      <c r="M369" s="88">
        <v>10.5</v>
      </c>
      <c r="N369" s="88" t="s">
        <v>29</v>
      </c>
      <c r="O369" s="88" t="s">
        <v>705</v>
      </c>
      <c r="P369" s="88" t="s">
        <v>30</v>
      </c>
      <c r="Q369" s="88">
        <v>1</v>
      </c>
      <c r="R369" s="88" t="s">
        <v>57</v>
      </c>
      <c r="S369" s="53">
        <v>2500000</v>
      </c>
      <c r="T369" s="53">
        <v>26250000</v>
      </c>
      <c r="U369" s="28">
        <v>26250000</v>
      </c>
      <c r="V369" s="88" t="s">
        <v>32</v>
      </c>
      <c r="W369" s="3" t="s">
        <v>33</v>
      </c>
      <c r="X369" s="88" t="s">
        <v>38</v>
      </c>
      <c r="Y369" s="89">
        <v>3009133992</v>
      </c>
      <c r="Z369" s="123" t="s">
        <v>259</v>
      </c>
      <c r="AA369" s="88"/>
      <c r="AB369" s="88" t="s">
        <v>37</v>
      </c>
      <c r="AC369" s="88" t="s">
        <v>571</v>
      </c>
      <c r="AD369" s="88" t="s">
        <v>732</v>
      </c>
      <c r="AE369" s="88"/>
      <c r="AF369" s="88"/>
    </row>
    <row r="370" spans="1:16383" ht="170.25" hidden="1" customHeight="1" x14ac:dyDescent="0.25">
      <c r="A370" s="88" t="s">
        <v>1420</v>
      </c>
      <c r="B370" s="88" t="s">
        <v>37</v>
      </c>
      <c r="C370" s="46">
        <v>395</v>
      </c>
      <c r="D370" s="88" t="s">
        <v>741</v>
      </c>
      <c r="E370" s="88"/>
      <c r="F370" s="88"/>
      <c r="G370" s="88" t="s">
        <v>840</v>
      </c>
      <c r="H370" s="88" t="s">
        <v>743</v>
      </c>
      <c r="I370" s="88" t="s">
        <v>41</v>
      </c>
      <c r="J370" s="88" t="s">
        <v>50</v>
      </c>
      <c r="K370" s="88">
        <v>2</v>
      </c>
      <c r="L370" s="88" t="s">
        <v>28</v>
      </c>
      <c r="M370" s="88">
        <v>10.5</v>
      </c>
      <c r="N370" s="88" t="s">
        <v>29</v>
      </c>
      <c r="O370" s="88" t="s">
        <v>705</v>
      </c>
      <c r="P370" s="88" t="s">
        <v>30</v>
      </c>
      <c r="Q370" s="88">
        <v>1</v>
      </c>
      <c r="R370" s="88" t="s">
        <v>57</v>
      </c>
      <c r="S370" s="53">
        <v>2500000</v>
      </c>
      <c r="T370" s="53">
        <v>26250000</v>
      </c>
      <c r="U370" s="28">
        <v>26250000</v>
      </c>
      <c r="V370" s="88" t="s">
        <v>32</v>
      </c>
      <c r="W370" s="3" t="s">
        <v>33</v>
      </c>
      <c r="X370" s="88" t="s">
        <v>38</v>
      </c>
      <c r="Y370" s="89">
        <v>3009133992</v>
      </c>
      <c r="Z370" s="123" t="s">
        <v>259</v>
      </c>
      <c r="AA370" s="88"/>
      <c r="AB370" s="88" t="s">
        <v>37</v>
      </c>
      <c r="AC370" s="88" t="s">
        <v>571</v>
      </c>
      <c r="AD370" s="88" t="s">
        <v>732</v>
      </c>
      <c r="AE370" s="88"/>
      <c r="AF370" s="88"/>
    </row>
    <row r="371" spans="1:16383" ht="108.75" hidden="1" customHeight="1" x14ac:dyDescent="0.25">
      <c r="A371" s="88" t="s">
        <v>1421</v>
      </c>
      <c r="B371" s="88" t="s">
        <v>37</v>
      </c>
      <c r="C371" s="46">
        <v>396</v>
      </c>
      <c r="D371" s="88" t="s">
        <v>741</v>
      </c>
      <c r="E371" s="88"/>
      <c r="F371" s="88"/>
      <c r="G371" s="88" t="s">
        <v>841</v>
      </c>
      <c r="H371" s="88" t="s">
        <v>743</v>
      </c>
      <c r="I371" s="88" t="s">
        <v>41</v>
      </c>
      <c r="J371" s="88" t="s">
        <v>50</v>
      </c>
      <c r="K371" s="88">
        <v>2</v>
      </c>
      <c r="L371" s="88" t="s">
        <v>28</v>
      </c>
      <c r="M371" s="88">
        <v>10.5</v>
      </c>
      <c r="N371" s="88" t="s">
        <v>29</v>
      </c>
      <c r="O371" s="88" t="s">
        <v>705</v>
      </c>
      <c r="P371" s="88" t="s">
        <v>30</v>
      </c>
      <c r="Q371" s="88">
        <v>1</v>
      </c>
      <c r="R371" s="88" t="s">
        <v>57</v>
      </c>
      <c r="S371" s="53">
        <v>2500000</v>
      </c>
      <c r="T371" s="53">
        <v>26250000</v>
      </c>
      <c r="U371" s="28">
        <v>26250000</v>
      </c>
      <c r="V371" s="88" t="s">
        <v>32</v>
      </c>
      <c r="W371" s="3" t="s">
        <v>33</v>
      </c>
      <c r="X371" s="88" t="s">
        <v>38</v>
      </c>
      <c r="Y371" s="89">
        <v>3009133992</v>
      </c>
      <c r="Z371" s="123" t="s">
        <v>259</v>
      </c>
      <c r="AA371" s="88"/>
      <c r="AB371" s="88" t="s">
        <v>37</v>
      </c>
      <c r="AC371" s="88" t="s">
        <v>571</v>
      </c>
      <c r="AD371" s="88" t="s">
        <v>732</v>
      </c>
      <c r="AE371" s="88"/>
      <c r="AF371" s="88"/>
    </row>
    <row r="372" spans="1:16383" ht="126.75" hidden="1" customHeight="1" x14ac:dyDescent="0.25">
      <c r="A372" s="88" t="s">
        <v>1422</v>
      </c>
      <c r="B372" s="88" t="s">
        <v>37</v>
      </c>
      <c r="C372" s="46">
        <v>397</v>
      </c>
      <c r="D372" s="88" t="s">
        <v>741</v>
      </c>
      <c r="E372" s="88"/>
      <c r="F372" s="88"/>
      <c r="G372" s="88" t="s">
        <v>842</v>
      </c>
      <c r="H372" s="88" t="s">
        <v>743</v>
      </c>
      <c r="I372" s="88" t="s">
        <v>41</v>
      </c>
      <c r="J372" s="88" t="s">
        <v>50</v>
      </c>
      <c r="K372" s="88">
        <v>2</v>
      </c>
      <c r="L372" s="88" t="s">
        <v>28</v>
      </c>
      <c r="M372" s="88">
        <v>10.5</v>
      </c>
      <c r="N372" s="88" t="s">
        <v>29</v>
      </c>
      <c r="O372" s="88" t="s">
        <v>705</v>
      </c>
      <c r="P372" s="88" t="s">
        <v>30</v>
      </c>
      <c r="Q372" s="88">
        <v>1</v>
      </c>
      <c r="R372" s="88" t="s">
        <v>57</v>
      </c>
      <c r="S372" s="53">
        <v>2500000</v>
      </c>
      <c r="T372" s="53">
        <v>26250000</v>
      </c>
      <c r="U372" s="28">
        <v>26250000</v>
      </c>
      <c r="V372" s="88" t="s">
        <v>32</v>
      </c>
      <c r="W372" s="3" t="s">
        <v>33</v>
      </c>
      <c r="X372" s="88" t="s">
        <v>38</v>
      </c>
      <c r="Y372" s="89">
        <v>3009133992</v>
      </c>
      <c r="Z372" s="123" t="s">
        <v>259</v>
      </c>
      <c r="AA372" s="88"/>
      <c r="AB372" s="88" t="s">
        <v>37</v>
      </c>
      <c r="AC372" s="88" t="s">
        <v>571</v>
      </c>
      <c r="AD372" s="88" t="s">
        <v>732</v>
      </c>
      <c r="AE372" s="88"/>
      <c r="AF372" s="88"/>
    </row>
    <row r="373" spans="1:16383" ht="66" hidden="1" x14ac:dyDescent="0.25">
      <c r="A373" s="88" t="s">
        <v>1423</v>
      </c>
      <c r="B373" s="88" t="s">
        <v>37</v>
      </c>
      <c r="C373" s="46">
        <v>398</v>
      </c>
      <c r="D373" s="88" t="s">
        <v>741</v>
      </c>
      <c r="E373" s="88"/>
      <c r="F373" s="88"/>
      <c r="G373" s="88" t="s">
        <v>843</v>
      </c>
      <c r="H373" s="88" t="s">
        <v>743</v>
      </c>
      <c r="I373" s="88" t="s">
        <v>41</v>
      </c>
      <c r="J373" s="88" t="s">
        <v>50</v>
      </c>
      <c r="K373" s="88">
        <v>2</v>
      </c>
      <c r="L373" s="88" t="s">
        <v>28</v>
      </c>
      <c r="M373" s="88">
        <v>10.5</v>
      </c>
      <c r="N373" s="88" t="s">
        <v>29</v>
      </c>
      <c r="O373" s="88" t="s">
        <v>705</v>
      </c>
      <c r="P373" s="88" t="s">
        <v>30</v>
      </c>
      <c r="Q373" s="88">
        <v>1</v>
      </c>
      <c r="R373" s="88" t="s">
        <v>57</v>
      </c>
      <c r="S373" s="53">
        <v>2500000</v>
      </c>
      <c r="T373" s="53">
        <v>26250000</v>
      </c>
      <c r="U373" s="28">
        <v>26250000</v>
      </c>
      <c r="V373" s="88" t="s">
        <v>32</v>
      </c>
      <c r="W373" s="3" t="s">
        <v>33</v>
      </c>
      <c r="X373" s="88" t="s">
        <v>38</v>
      </c>
      <c r="Y373" s="89">
        <v>3009133992</v>
      </c>
      <c r="Z373" s="123" t="s">
        <v>259</v>
      </c>
      <c r="AA373" s="88"/>
      <c r="AB373" s="88" t="s">
        <v>37</v>
      </c>
      <c r="AC373" s="88" t="s">
        <v>571</v>
      </c>
      <c r="AD373" s="88" t="s">
        <v>732</v>
      </c>
      <c r="AE373" s="88"/>
      <c r="AF373" s="88"/>
    </row>
    <row r="374" spans="1:16383" ht="90.75" hidden="1" customHeight="1" x14ac:dyDescent="0.25">
      <c r="A374" s="88" t="s">
        <v>1424</v>
      </c>
      <c r="B374" s="88" t="s">
        <v>37</v>
      </c>
      <c r="C374" s="46">
        <v>399</v>
      </c>
      <c r="D374" s="88" t="s">
        <v>741</v>
      </c>
      <c r="E374" s="88"/>
      <c r="F374" s="88"/>
      <c r="G374" s="88" t="s">
        <v>844</v>
      </c>
      <c r="H374" s="88" t="s">
        <v>743</v>
      </c>
      <c r="I374" s="88" t="s">
        <v>41</v>
      </c>
      <c r="J374" s="88" t="s">
        <v>50</v>
      </c>
      <c r="K374" s="88">
        <v>2</v>
      </c>
      <c r="L374" s="88" t="s">
        <v>28</v>
      </c>
      <c r="M374" s="88">
        <v>10.5</v>
      </c>
      <c r="N374" s="88" t="s">
        <v>29</v>
      </c>
      <c r="O374" s="88" t="s">
        <v>705</v>
      </c>
      <c r="P374" s="88" t="s">
        <v>30</v>
      </c>
      <c r="Q374" s="88">
        <v>1</v>
      </c>
      <c r="R374" s="88" t="s">
        <v>57</v>
      </c>
      <c r="S374" s="53">
        <v>2500000</v>
      </c>
      <c r="T374" s="53">
        <v>26250000</v>
      </c>
      <c r="U374" s="28">
        <v>26250000</v>
      </c>
      <c r="V374" s="88" t="s">
        <v>32</v>
      </c>
      <c r="W374" s="3" t="s">
        <v>33</v>
      </c>
      <c r="X374" s="88" t="s">
        <v>38</v>
      </c>
      <c r="Y374" s="89">
        <v>3009133992</v>
      </c>
      <c r="Z374" s="123" t="s">
        <v>259</v>
      </c>
      <c r="AA374" s="88"/>
      <c r="AB374" s="88" t="s">
        <v>37</v>
      </c>
      <c r="AC374" s="88" t="s">
        <v>571</v>
      </c>
      <c r="AD374" s="88" t="s">
        <v>732</v>
      </c>
      <c r="AE374" s="88"/>
      <c r="AF374" s="88"/>
    </row>
    <row r="375" spans="1:16383" ht="120.75" hidden="1" customHeight="1" x14ac:dyDescent="0.25">
      <c r="A375" s="88" t="s">
        <v>1425</v>
      </c>
      <c r="B375" s="88" t="s">
        <v>37</v>
      </c>
      <c r="C375" s="46">
        <v>400</v>
      </c>
      <c r="D375" s="88" t="s">
        <v>741</v>
      </c>
      <c r="E375" s="88"/>
      <c r="F375" s="88"/>
      <c r="G375" s="88" t="s">
        <v>845</v>
      </c>
      <c r="H375" s="88" t="s">
        <v>743</v>
      </c>
      <c r="I375" s="88" t="s">
        <v>41</v>
      </c>
      <c r="J375" s="88" t="s">
        <v>50</v>
      </c>
      <c r="K375" s="88">
        <v>2</v>
      </c>
      <c r="L375" s="88" t="s">
        <v>28</v>
      </c>
      <c r="M375" s="88">
        <v>10.5</v>
      </c>
      <c r="N375" s="88" t="s">
        <v>29</v>
      </c>
      <c r="O375" s="88" t="s">
        <v>705</v>
      </c>
      <c r="P375" s="88" t="s">
        <v>30</v>
      </c>
      <c r="Q375" s="88">
        <v>1</v>
      </c>
      <c r="R375" s="88" t="s">
        <v>57</v>
      </c>
      <c r="S375" s="53">
        <v>2500000</v>
      </c>
      <c r="T375" s="53">
        <v>26250000</v>
      </c>
      <c r="U375" s="28">
        <v>26250000</v>
      </c>
      <c r="V375" s="88" t="s">
        <v>32</v>
      </c>
      <c r="W375" s="3" t="s">
        <v>33</v>
      </c>
      <c r="X375" s="88" t="s">
        <v>38</v>
      </c>
      <c r="Y375" s="89">
        <v>3009133992</v>
      </c>
      <c r="Z375" s="123" t="s">
        <v>259</v>
      </c>
      <c r="AA375" s="88"/>
      <c r="AB375" s="88" t="s">
        <v>37</v>
      </c>
      <c r="AC375" s="88" t="s">
        <v>571</v>
      </c>
      <c r="AD375" s="88" t="s">
        <v>732</v>
      </c>
      <c r="AE375" s="88"/>
      <c r="AF375" s="88"/>
    </row>
    <row r="376" spans="1:16383" ht="89.25" hidden="1" customHeight="1" x14ac:dyDescent="0.25">
      <c r="A376" s="88" t="s">
        <v>751</v>
      </c>
      <c r="B376" s="88" t="s">
        <v>37</v>
      </c>
      <c r="C376" s="46">
        <v>401</v>
      </c>
      <c r="D376" s="88" t="s">
        <v>1453</v>
      </c>
      <c r="E376" s="88"/>
      <c r="F376" s="88"/>
      <c r="G376" s="88" t="s">
        <v>846</v>
      </c>
      <c r="H376" s="88" t="s">
        <v>743</v>
      </c>
      <c r="I376" s="88" t="s">
        <v>41</v>
      </c>
      <c r="J376" s="88" t="s">
        <v>42</v>
      </c>
      <c r="K376" s="88">
        <v>3</v>
      </c>
      <c r="L376" s="88" t="s">
        <v>28</v>
      </c>
      <c r="M376" s="88">
        <v>10</v>
      </c>
      <c r="N376" s="88" t="s">
        <v>29</v>
      </c>
      <c r="O376" s="88" t="s">
        <v>705</v>
      </c>
      <c r="P376" s="88" t="s">
        <v>30</v>
      </c>
      <c r="Q376" s="88">
        <v>1</v>
      </c>
      <c r="R376" s="88" t="s">
        <v>57</v>
      </c>
      <c r="S376" s="53">
        <v>2500000</v>
      </c>
      <c r="T376" s="53">
        <v>25000000</v>
      </c>
      <c r="U376" s="28">
        <v>25000000</v>
      </c>
      <c r="V376" s="88" t="s">
        <v>32</v>
      </c>
      <c r="W376" s="3" t="s">
        <v>33</v>
      </c>
      <c r="X376" s="88" t="s">
        <v>38</v>
      </c>
      <c r="Y376" s="89">
        <v>3009133992</v>
      </c>
      <c r="Z376" s="123" t="s">
        <v>259</v>
      </c>
      <c r="AA376" s="88"/>
      <c r="AB376" s="88" t="s">
        <v>37</v>
      </c>
      <c r="AC376" s="88" t="s">
        <v>571</v>
      </c>
      <c r="AD376" s="88" t="s">
        <v>732</v>
      </c>
      <c r="AE376" s="88"/>
      <c r="AF376" s="88"/>
      <c r="AG376" s="156"/>
      <c r="AH376" s="156"/>
      <c r="AI376" s="156"/>
      <c r="AJ376" s="156"/>
      <c r="AK376" s="156"/>
      <c r="AL376" s="156"/>
      <c r="AM376" s="156"/>
      <c r="AN376" s="156"/>
      <c r="AO376" s="156"/>
      <c r="AP376" s="156"/>
      <c r="AQ376" s="156"/>
      <c r="AR376" s="156"/>
      <c r="AS376" s="156"/>
      <c r="AT376" s="156"/>
      <c r="AU376" s="156"/>
      <c r="AV376" s="156"/>
      <c r="AW376" s="156"/>
      <c r="AX376" s="156"/>
      <c r="AY376" s="156"/>
      <c r="AZ376" s="156"/>
      <c r="BA376" s="156"/>
      <c r="BB376" s="156"/>
      <c r="BC376" s="156"/>
      <c r="BD376" s="156"/>
      <c r="BE376" s="156"/>
      <c r="BF376" s="156"/>
      <c r="BG376" s="156"/>
      <c r="BH376" s="156"/>
      <c r="BI376" s="156"/>
      <c r="BJ376" s="156"/>
      <c r="BK376" s="156"/>
      <c r="BL376" s="156"/>
      <c r="BM376" s="156"/>
      <c r="BN376" s="156"/>
      <c r="BO376" s="156"/>
      <c r="BP376" s="156"/>
      <c r="BQ376" s="156"/>
      <c r="BR376" s="156"/>
      <c r="BS376" s="156"/>
      <c r="BT376" s="156"/>
      <c r="BU376" s="156"/>
      <c r="BV376" s="156"/>
      <c r="BW376" s="156"/>
      <c r="BX376" s="156"/>
      <c r="BY376" s="156"/>
      <c r="BZ376" s="156"/>
      <c r="CA376" s="156"/>
      <c r="CB376" s="156"/>
      <c r="CC376" s="156"/>
      <c r="CD376" s="156"/>
      <c r="CE376" s="156"/>
      <c r="CF376" s="156"/>
      <c r="CG376" s="156"/>
      <c r="CH376" s="156"/>
      <c r="CI376" s="156"/>
      <c r="CJ376" s="156"/>
      <c r="CK376" s="156"/>
      <c r="CL376" s="156"/>
      <c r="CM376" s="156"/>
      <c r="CN376" s="156"/>
      <c r="CO376" s="156"/>
      <c r="CP376" s="156"/>
      <c r="CQ376" s="156"/>
      <c r="CR376" s="156"/>
      <c r="CS376" s="156"/>
      <c r="CT376" s="156"/>
      <c r="CU376" s="156"/>
      <c r="CV376" s="156"/>
      <c r="CW376" s="156"/>
      <c r="CX376" s="156"/>
      <c r="CY376" s="156"/>
      <c r="CZ376" s="156"/>
      <c r="DA376" s="156"/>
      <c r="DB376" s="156"/>
      <c r="DC376" s="156"/>
      <c r="DD376" s="156"/>
      <c r="DE376" s="156"/>
      <c r="DF376" s="156"/>
      <c r="DG376" s="156"/>
      <c r="DH376" s="156"/>
      <c r="DI376" s="156"/>
      <c r="DJ376" s="156"/>
      <c r="DK376" s="156"/>
      <c r="DL376" s="156"/>
      <c r="DM376" s="156"/>
      <c r="DN376" s="156"/>
      <c r="DO376" s="156"/>
      <c r="DP376" s="156"/>
      <c r="DQ376" s="156"/>
      <c r="DR376" s="156"/>
      <c r="DS376" s="156"/>
      <c r="DT376" s="156"/>
      <c r="DU376" s="156"/>
      <c r="DV376" s="156"/>
      <c r="DW376" s="156"/>
      <c r="DX376" s="156"/>
      <c r="DY376" s="156"/>
      <c r="DZ376" s="156"/>
      <c r="EA376" s="156"/>
      <c r="EB376" s="156"/>
      <c r="EC376" s="156"/>
      <c r="ED376" s="156"/>
      <c r="EE376" s="156"/>
      <c r="EF376" s="156"/>
      <c r="EG376" s="156"/>
      <c r="EH376" s="156"/>
      <c r="EI376" s="156"/>
      <c r="EJ376" s="156"/>
      <c r="EK376" s="156"/>
      <c r="EL376" s="156"/>
      <c r="EM376" s="156"/>
      <c r="EN376" s="156"/>
      <c r="EO376" s="156"/>
      <c r="EP376" s="156"/>
      <c r="EQ376" s="156"/>
      <c r="ER376" s="156"/>
      <c r="ES376" s="156"/>
      <c r="ET376" s="156"/>
      <c r="EU376" s="156"/>
      <c r="EV376" s="156"/>
      <c r="EW376" s="156"/>
      <c r="EX376" s="156"/>
      <c r="EY376" s="156"/>
      <c r="EZ376" s="156"/>
      <c r="FA376" s="156"/>
      <c r="FB376" s="156"/>
      <c r="FC376" s="156"/>
      <c r="FD376" s="156"/>
      <c r="FE376" s="156"/>
      <c r="FF376" s="156"/>
      <c r="FG376" s="156"/>
      <c r="FH376" s="156"/>
      <c r="FI376" s="156"/>
      <c r="FJ376" s="156"/>
      <c r="FK376" s="156"/>
      <c r="FL376" s="156"/>
      <c r="FM376" s="156"/>
      <c r="FN376" s="156"/>
      <c r="FO376" s="156"/>
      <c r="FP376" s="156"/>
      <c r="FQ376" s="156"/>
      <c r="FR376" s="156"/>
      <c r="FS376" s="156"/>
      <c r="FT376" s="156"/>
      <c r="FU376" s="156"/>
      <c r="FV376" s="156"/>
      <c r="FW376" s="156"/>
      <c r="FX376" s="156"/>
      <c r="FY376" s="156"/>
      <c r="FZ376" s="156"/>
      <c r="GA376" s="156"/>
      <c r="GB376" s="156"/>
      <c r="GC376" s="156"/>
      <c r="GD376" s="156"/>
      <c r="GE376" s="156"/>
      <c r="GF376" s="156"/>
      <c r="GG376" s="156"/>
      <c r="GH376" s="156"/>
      <c r="GI376" s="156"/>
      <c r="GJ376" s="156"/>
      <c r="GK376" s="156"/>
      <c r="GL376" s="156"/>
      <c r="GM376" s="156"/>
      <c r="GN376" s="156"/>
      <c r="GO376" s="156"/>
      <c r="GP376" s="156"/>
      <c r="GQ376" s="156"/>
      <c r="GR376" s="156"/>
      <c r="GS376" s="156"/>
      <c r="GT376" s="156"/>
      <c r="GU376" s="156"/>
      <c r="GV376" s="156"/>
      <c r="GW376" s="156"/>
      <c r="GX376" s="156"/>
      <c r="GY376" s="156"/>
      <c r="GZ376" s="156"/>
      <c r="HA376" s="156"/>
      <c r="HB376" s="156"/>
      <c r="HC376" s="156"/>
      <c r="HD376" s="156"/>
      <c r="HE376" s="156"/>
      <c r="HF376" s="156"/>
      <c r="HG376" s="156"/>
      <c r="HH376" s="156"/>
      <c r="HI376" s="156"/>
      <c r="HJ376" s="156"/>
      <c r="HK376" s="156"/>
      <c r="HL376" s="156"/>
      <c r="HM376" s="156"/>
      <c r="HN376" s="156"/>
      <c r="HO376" s="156"/>
      <c r="HP376" s="156"/>
      <c r="HQ376" s="156"/>
      <c r="HR376" s="156"/>
      <c r="HS376" s="156"/>
      <c r="HT376" s="156"/>
      <c r="HU376" s="156"/>
      <c r="HV376" s="156"/>
      <c r="HW376" s="156"/>
      <c r="HX376" s="156"/>
      <c r="HY376" s="156"/>
      <c r="HZ376" s="156"/>
      <c r="IA376" s="156"/>
      <c r="IB376" s="156"/>
      <c r="IC376" s="156"/>
      <c r="ID376" s="156"/>
      <c r="IE376" s="156"/>
      <c r="IF376" s="156"/>
      <c r="IG376" s="156"/>
      <c r="IH376" s="156"/>
      <c r="II376" s="156"/>
      <c r="IJ376" s="156"/>
      <c r="IK376" s="156"/>
      <c r="IL376" s="156"/>
      <c r="IM376" s="156"/>
      <c r="IN376" s="156"/>
      <c r="IO376" s="156"/>
      <c r="IP376" s="156"/>
      <c r="IQ376" s="156"/>
      <c r="IR376" s="156"/>
      <c r="IS376" s="156"/>
      <c r="IT376" s="156"/>
      <c r="IU376" s="156"/>
      <c r="IV376" s="156"/>
      <c r="IW376" s="156"/>
      <c r="IX376" s="156"/>
      <c r="IY376" s="156"/>
      <c r="IZ376" s="156"/>
      <c r="JA376" s="156"/>
      <c r="JB376" s="156"/>
      <c r="JC376" s="156"/>
      <c r="JD376" s="156"/>
      <c r="JE376" s="156"/>
      <c r="JF376" s="156"/>
      <c r="JG376" s="156"/>
      <c r="JH376" s="156"/>
      <c r="JI376" s="156"/>
      <c r="JJ376" s="156"/>
      <c r="JK376" s="156"/>
      <c r="JL376" s="156"/>
      <c r="JM376" s="156"/>
      <c r="JN376" s="156"/>
      <c r="JO376" s="156"/>
      <c r="JP376" s="156"/>
      <c r="JQ376" s="156"/>
      <c r="JR376" s="156"/>
      <c r="JS376" s="156"/>
      <c r="JT376" s="156"/>
      <c r="JU376" s="156"/>
      <c r="JV376" s="156"/>
      <c r="JW376" s="156"/>
      <c r="JX376" s="156"/>
      <c r="JY376" s="156"/>
      <c r="JZ376" s="156"/>
      <c r="KA376" s="156"/>
      <c r="KB376" s="156"/>
      <c r="KC376" s="156"/>
      <c r="KD376" s="156"/>
      <c r="KE376" s="156"/>
      <c r="KF376" s="156"/>
      <c r="KG376" s="156"/>
      <c r="KH376" s="156"/>
      <c r="KI376" s="156"/>
      <c r="KJ376" s="156"/>
      <c r="KK376" s="156"/>
      <c r="KL376" s="156"/>
      <c r="KM376" s="156"/>
      <c r="KN376" s="156"/>
      <c r="KO376" s="156"/>
      <c r="KP376" s="156"/>
      <c r="KQ376" s="156"/>
      <c r="KR376" s="156"/>
      <c r="KS376" s="156"/>
      <c r="KT376" s="156"/>
      <c r="KU376" s="156"/>
      <c r="KV376" s="156"/>
      <c r="KW376" s="156"/>
      <c r="KX376" s="156"/>
      <c r="KY376" s="156"/>
      <c r="KZ376" s="156"/>
      <c r="LA376" s="156"/>
      <c r="LB376" s="156"/>
      <c r="LC376" s="156"/>
      <c r="LD376" s="156"/>
      <c r="LE376" s="156"/>
      <c r="LF376" s="156"/>
      <c r="LG376" s="156"/>
      <c r="LH376" s="156"/>
      <c r="LI376" s="156"/>
      <c r="LJ376" s="156"/>
      <c r="LK376" s="156"/>
      <c r="LL376" s="156"/>
      <c r="LM376" s="156"/>
      <c r="LN376" s="156"/>
      <c r="LO376" s="156"/>
      <c r="LP376" s="156"/>
      <c r="LQ376" s="156"/>
      <c r="LR376" s="156"/>
      <c r="LS376" s="156"/>
      <c r="LT376" s="156"/>
      <c r="LU376" s="156"/>
      <c r="LV376" s="156"/>
      <c r="LW376" s="156"/>
      <c r="LX376" s="156"/>
      <c r="LY376" s="156"/>
      <c r="LZ376" s="156"/>
      <c r="MA376" s="156"/>
      <c r="MB376" s="156"/>
      <c r="MC376" s="156"/>
      <c r="MD376" s="156"/>
      <c r="ME376" s="156"/>
      <c r="MF376" s="156"/>
      <c r="MG376" s="156"/>
      <c r="MH376" s="156"/>
      <c r="MI376" s="156"/>
      <c r="MJ376" s="156"/>
      <c r="MK376" s="156"/>
      <c r="ML376" s="156"/>
      <c r="MM376" s="156"/>
      <c r="MN376" s="156"/>
      <c r="MO376" s="156"/>
      <c r="MP376" s="156"/>
      <c r="MQ376" s="156"/>
      <c r="MR376" s="156"/>
      <c r="MS376" s="156"/>
      <c r="MT376" s="156"/>
      <c r="MU376" s="156"/>
      <c r="MV376" s="156"/>
      <c r="MW376" s="156"/>
      <c r="MX376" s="156"/>
      <c r="MY376" s="156"/>
      <c r="MZ376" s="156"/>
      <c r="NA376" s="156"/>
      <c r="NB376" s="156"/>
      <c r="NC376" s="156"/>
      <c r="ND376" s="156"/>
      <c r="NE376" s="156"/>
      <c r="NF376" s="156"/>
      <c r="NG376" s="156"/>
      <c r="NH376" s="156"/>
      <c r="NI376" s="156"/>
      <c r="NJ376" s="156"/>
      <c r="NK376" s="156"/>
      <c r="NL376" s="156"/>
      <c r="NM376" s="156"/>
      <c r="NN376" s="156"/>
      <c r="NO376" s="156"/>
      <c r="NP376" s="156"/>
      <c r="NQ376" s="156"/>
      <c r="NR376" s="156"/>
      <c r="NS376" s="156"/>
      <c r="NT376" s="156"/>
      <c r="NU376" s="156"/>
      <c r="NV376" s="156"/>
      <c r="NW376" s="156"/>
      <c r="NX376" s="156"/>
      <c r="NY376" s="156"/>
      <c r="NZ376" s="156"/>
      <c r="OA376" s="156"/>
      <c r="OB376" s="156"/>
      <c r="OC376" s="156"/>
      <c r="OD376" s="156"/>
      <c r="OE376" s="156"/>
      <c r="OF376" s="156"/>
      <c r="OG376" s="156"/>
      <c r="OH376" s="156"/>
      <c r="OI376" s="156"/>
      <c r="OJ376" s="156"/>
      <c r="OK376" s="156"/>
      <c r="OL376" s="156"/>
      <c r="OM376" s="156"/>
      <c r="ON376" s="156"/>
      <c r="OO376" s="156"/>
      <c r="OP376" s="156"/>
      <c r="OQ376" s="156"/>
      <c r="OR376" s="156"/>
      <c r="OS376" s="156"/>
      <c r="OT376" s="156"/>
      <c r="OU376" s="156"/>
      <c r="OV376" s="156"/>
      <c r="OW376" s="156"/>
      <c r="OX376" s="156"/>
      <c r="OY376" s="156"/>
      <c r="OZ376" s="156"/>
      <c r="PA376" s="156"/>
      <c r="PB376" s="156"/>
      <c r="PC376" s="156"/>
      <c r="PD376" s="156"/>
      <c r="PE376" s="156"/>
      <c r="PF376" s="156"/>
      <c r="PG376" s="156"/>
      <c r="PH376" s="156"/>
      <c r="PI376" s="156"/>
      <c r="PJ376" s="156"/>
      <c r="PK376" s="156"/>
      <c r="PL376" s="156"/>
      <c r="PM376" s="156"/>
      <c r="PN376" s="156"/>
      <c r="PO376" s="156"/>
      <c r="PP376" s="156"/>
      <c r="PQ376" s="156"/>
      <c r="PR376" s="156"/>
      <c r="PS376" s="156"/>
      <c r="PT376" s="156"/>
      <c r="PU376" s="156"/>
      <c r="PV376" s="156"/>
      <c r="PW376" s="156"/>
      <c r="PX376" s="156"/>
      <c r="PY376" s="156"/>
      <c r="PZ376" s="156"/>
      <c r="QA376" s="156"/>
      <c r="QB376" s="156"/>
      <c r="QC376" s="156"/>
      <c r="QD376" s="156"/>
      <c r="QE376" s="156"/>
      <c r="QF376" s="156"/>
      <c r="QG376" s="156"/>
      <c r="QH376" s="156"/>
      <c r="QI376" s="156"/>
      <c r="QJ376" s="156"/>
      <c r="QK376" s="156"/>
      <c r="QL376" s="156"/>
      <c r="QM376" s="156"/>
      <c r="QN376" s="156"/>
      <c r="QO376" s="156"/>
      <c r="QP376" s="156"/>
      <c r="QQ376" s="156"/>
      <c r="QR376" s="156"/>
      <c r="QS376" s="156"/>
      <c r="QT376" s="156"/>
      <c r="QU376" s="156"/>
      <c r="QV376" s="156"/>
      <c r="QW376" s="156"/>
      <c r="QX376" s="156"/>
      <c r="QY376" s="156"/>
      <c r="QZ376" s="156"/>
      <c r="RA376" s="156"/>
      <c r="RB376" s="156"/>
      <c r="RC376" s="156"/>
      <c r="RD376" s="156"/>
      <c r="RE376" s="156"/>
      <c r="RF376" s="156"/>
      <c r="RG376" s="156"/>
      <c r="RH376" s="156"/>
      <c r="RI376" s="156"/>
      <c r="RJ376" s="156"/>
      <c r="RK376" s="156"/>
      <c r="RL376" s="156"/>
      <c r="RM376" s="156"/>
      <c r="RN376" s="156"/>
      <c r="RO376" s="156"/>
      <c r="RP376" s="156"/>
      <c r="RQ376" s="156"/>
      <c r="RR376" s="156"/>
      <c r="RS376" s="156"/>
      <c r="RT376" s="156"/>
      <c r="RU376" s="156"/>
      <c r="RV376" s="156"/>
      <c r="RW376" s="156"/>
      <c r="RX376" s="156"/>
      <c r="RY376" s="156"/>
      <c r="RZ376" s="156"/>
      <c r="SA376" s="156"/>
      <c r="SB376" s="156"/>
      <c r="SC376" s="156"/>
      <c r="SD376" s="156"/>
      <c r="SE376" s="156"/>
      <c r="SF376" s="156"/>
      <c r="SG376" s="156"/>
      <c r="SH376" s="156"/>
      <c r="SI376" s="156"/>
      <c r="SJ376" s="156"/>
      <c r="SK376" s="156"/>
      <c r="SL376" s="156"/>
      <c r="SM376" s="156"/>
      <c r="SN376" s="156"/>
      <c r="SO376" s="156"/>
      <c r="SP376" s="156"/>
      <c r="SQ376" s="156"/>
      <c r="SR376" s="156"/>
      <c r="SS376" s="156"/>
      <c r="ST376" s="156"/>
      <c r="SU376" s="156"/>
      <c r="SV376" s="156"/>
      <c r="SW376" s="156"/>
      <c r="SX376" s="156"/>
      <c r="SY376" s="156"/>
      <c r="SZ376" s="156"/>
      <c r="TA376" s="156"/>
      <c r="TB376" s="156"/>
      <c r="TC376" s="156"/>
      <c r="TD376" s="156"/>
      <c r="TE376" s="156"/>
      <c r="TF376" s="156"/>
      <c r="TG376" s="156"/>
      <c r="TH376" s="156"/>
      <c r="TI376" s="156"/>
      <c r="TJ376" s="156"/>
      <c r="TK376" s="156"/>
      <c r="TL376" s="156"/>
      <c r="TM376" s="156"/>
      <c r="TN376" s="156"/>
      <c r="TO376" s="156"/>
      <c r="TP376" s="156"/>
      <c r="TQ376" s="156"/>
      <c r="TR376" s="156"/>
      <c r="TS376" s="156"/>
      <c r="TT376" s="156"/>
      <c r="TU376" s="156"/>
      <c r="TV376" s="156"/>
      <c r="TW376" s="156"/>
      <c r="TX376" s="156"/>
      <c r="TY376" s="156"/>
      <c r="TZ376" s="156"/>
      <c r="UA376" s="156"/>
      <c r="UB376" s="156"/>
      <c r="UC376" s="156"/>
      <c r="UD376" s="156"/>
      <c r="UE376" s="156"/>
      <c r="UF376" s="156"/>
      <c r="UG376" s="156"/>
      <c r="UH376" s="156"/>
      <c r="UI376" s="156"/>
      <c r="UJ376" s="156"/>
      <c r="UK376" s="156"/>
      <c r="UL376" s="156"/>
      <c r="UM376" s="156"/>
      <c r="UN376" s="156"/>
      <c r="UO376" s="156"/>
      <c r="UP376" s="156"/>
      <c r="UQ376" s="156"/>
      <c r="UR376" s="156"/>
      <c r="US376" s="156"/>
      <c r="UT376" s="156"/>
      <c r="UU376" s="156"/>
      <c r="UV376" s="156"/>
      <c r="UW376" s="156"/>
      <c r="UX376" s="156"/>
      <c r="UY376" s="156"/>
      <c r="UZ376" s="156"/>
      <c r="VA376" s="156"/>
      <c r="VB376" s="156"/>
      <c r="VC376" s="156"/>
      <c r="VD376" s="156"/>
      <c r="VE376" s="156"/>
      <c r="VF376" s="156"/>
      <c r="VG376" s="156"/>
      <c r="VH376" s="156"/>
      <c r="VI376" s="156"/>
      <c r="VJ376" s="156"/>
      <c r="VK376" s="156"/>
      <c r="VL376" s="156"/>
      <c r="VM376" s="156"/>
      <c r="VN376" s="156"/>
      <c r="VO376" s="156"/>
      <c r="VP376" s="156"/>
      <c r="VQ376" s="156"/>
      <c r="VR376" s="156"/>
      <c r="VS376" s="156"/>
      <c r="VT376" s="156"/>
      <c r="VU376" s="156"/>
      <c r="VV376" s="156"/>
      <c r="VW376" s="156"/>
      <c r="VX376" s="156"/>
      <c r="VY376" s="156"/>
      <c r="VZ376" s="156"/>
      <c r="WA376" s="156"/>
      <c r="WB376" s="156"/>
      <c r="WC376" s="156"/>
      <c r="WD376" s="156"/>
      <c r="WE376" s="156"/>
      <c r="WF376" s="156"/>
      <c r="WG376" s="156"/>
      <c r="WH376" s="156"/>
      <c r="WI376" s="156"/>
      <c r="WJ376" s="156"/>
      <c r="WK376" s="156"/>
      <c r="WL376" s="156"/>
      <c r="WM376" s="156"/>
      <c r="WN376" s="156"/>
      <c r="WO376" s="156"/>
      <c r="WP376" s="156"/>
      <c r="WQ376" s="156"/>
      <c r="WR376" s="156"/>
      <c r="WS376" s="156"/>
      <c r="WT376" s="156"/>
      <c r="WU376" s="156"/>
      <c r="WV376" s="156"/>
      <c r="WW376" s="156"/>
      <c r="WX376" s="156"/>
      <c r="WY376" s="156"/>
      <c r="WZ376" s="156"/>
      <c r="XA376" s="156"/>
      <c r="XB376" s="156"/>
      <c r="XC376" s="156"/>
      <c r="XD376" s="156"/>
      <c r="XE376" s="156"/>
      <c r="XF376" s="156"/>
      <c r="XG376" s="156"/>
      <c r="XH376" s="156"/>
      <c r="XI376" s="156"/>
      <c r="XJ376" s="156"/>
      <c r="XK376" s="156"/>
      <c r="XL376" s="156"/>
      <c r="XM376" s="156"/>
      <c r="XN376" s="156"/>
      <c r="XO376" s="156"/>
      <c r="XP376" s="156"/>
      <c r="XQ376" s="156"/>
      <c r="XR376" s="156"/>
      <c r="XS376" s="156"/>
      <c r="XT376" s="156"/>
      <c r="XU376" s="156"/>
      <c r="XV376" s="156"/>
      <c r="XW376" s="156"/>
      <c r="XX376" s="156"/>
      <c r="XY376" s="156"/>
      <c r="XZ376" s="156"/>
      <c r="YA376" s="156"/>
      <c r="YB376" s="156"/>
      <c r="YC376" s="156"/>
      <c r="YD376" s="156"/>
      <c r="YE376" s="156"/>
      <c r="YF376" s="156"/>
      <c r="YG376" s="156"/>
      <c r="YH376" s="156"/>
      <c r="YI376" s="156"/>
      <c r="YJ376" s="156"/>
      <c r="YK376" s="156"/>
      <c r="YL376" s="156"/>
      <c r="YM376" s="156"/>
      <c r="YN376" s="156"/>
      <c r="YO376" s="156"/>
      <c r="YP376" s="156"/>
      <c r="YQ376" s="156"/>
      <c r="YR376" s="156"/>
      <c r="YS376" s="156"/>
      <c r="YT376" s="156"/>
      <c r="YU376" s="156"/>
      <c r="YV376" s="156"/>
      <c r="YW376" s="156"/>
      <c r="YX376" s="156"/>
      <c r="YY376" s="156"/>
      <c r="YZ376" s="156"/>
      <c r="ZA376" s="156"/>
      <c r="ZB376" s="156"/>
      <c r="ZC376" s="156"/>
      <c r="ZD376" s="156"/>
      <c r="ZE376" s="156"/>
      <c r="ZF376" s="156"/>
      <c r="ZG376" s="156"/>
      <c r="ZH376" s="156"/>
      <c r="ZI376" s="156"/>
      <c r="ZJ376" s="156"/>
      <c r="ZK376" s="156"/>
      <c r="ZL376" s="156"/>
      <c r="ZM376" s="156"/>
      <c r="ZN376" s="156"/>
      <c r="ZO376" s="156"/>
      <c r="ZP376" s="156"/>
      <c r="ZQ376" s="156"/>
      <c r="ZR376" s="156"/>
      <c r="ZS376" s="156"/>
      <c r="ZT376" s="156"/>
      <c r="ZU376" s="156"/>
      <c r="ZV376" s="156"/>
      <c r="ZW376" s="156"/>
      <c r="ZX376" s="156"/>
      <c r="ZY376" s="156"/>
      <c r="ZZ376" s="156"/>
      <c r="AAA376" s="156"/>
      <c r="AAB376" s="156"/>
      <c r="AAC376" s="156"/>
      <c r="AAD376" s="156"/>
      <c r="AAE376" s="156"/>
      <c r="AAF376" s="156"/>
      <c r="AAG376" s="156"/>
      <c r="AAH376" s="156"/>
      <c r="AAI376" s="156"/>
      <c r="AAJ376" s="156"/>
      <c r="AAK376" s="156"/>
      <c r="AAL376" s="156"/>
      <c r="AAM376" s="156"/>
      <c r="AAN376" s="156"/>
      <c r="AAO376" s="156"/>
      <c r="AAP376" s="156"/>
      <c r="AAQ376" s="156"/>
      <c r="AAR376" s="156"/>
      <c r="AAS376" s="156"/>
      <c r="AAT376" s="156"/>
      <c r="AAU376" s="156"/>
      <c r="AAV376" s="156"/>
      <c r="AAW376" s="156"/>
      <c r="AAX376" s="156"/>
      <c r="AAY376" s="156"/>
      <c r="AAZ376" s="156"/>
      <c r="ABA376" s="156"/>
      <c r="ABB376" s="156"/>
      <c r="ABC376" s="156"/>
      <c r="ABD376" s="156"/>
      <c r="ABE376" s="156"/>
      <c r="ABF376" s="156"/>
      <c r="ABG376" s="156"/>
      <c r="ABH376" s="156"/>
      <c r="ABI376" s="156"/>
      <c r="ABJ376" s="156"/>
      <c r="ABK376" s="156"/>
      <c r="ABL376" s="156"/>
      <c r="ABM376" s="156"/>
      <c r="ABN376" s="156"/>
      <c r="ABO376" s="156"/>
      <c r="ABP376" s="156"/>
      <c r="ABQ376" s="156"/>
      <c r="ABR376" s="156"/>
      <c r="ABS376" s="156"/>
      <c r="ABT376" s="156"/>
      <c r="ABU376" s="156"/>
      <c r="ABV376" s="156"/>
      <c r="ABW376" s="156"/>
      <c r="ABX376" s="156"/>
      <c r="ABY376" s="156"/>
      <c r="ABZ376" s="156"/>
      <c r="ACA376" s="156"/>
      <c r="ACB376" s="156"/>
      <c r="ACC376" s="156"/>
      <c r="ACD376" s="156"/>
      <c r="ACE376" s="156"/>
      <c r="ACF376" s="156"/>
      <c r="ACG376" s="156"/>
      <c r="ACH376" s="156"/>
      <c r="ACI376" s="156"/>
      <c r="ACJ376" s="156"/>
      <c r="ACK376" s="156"/>
      <c r="ACL376" s="156"/>
      <c r="ACM376" s="156"/>
      <c r="ACN376" s="156"/>
      <c r="ACO376" s="156"/>
      <c r="ACP376" s="156"/>
      <c r="ACQ376" s="156"/>
      <c r="ACR376" s="156"/>
      <c r="ACS376" s="156"/>
      <c r="ACT376" s="156"/>
      <c r="ACU376" s="156"/>
      <c r="ACV376" s="156"/>
      <c r="ACW376" s="156"/>
      <c r="ACX376" s="156"/>
      <c r="ACY376" s="156"/>
      <c r="ACZ376" s="156"/>
      <c r="ADA376" s="156"/>
      <c r="ADB376" s="156"/>
      <c r="ADC376" s="156"/>
      <c r="ADD376" s="156"/>
      <c r="ADE376" s="156"/>
      <c r="ADF376" s="156"/>
      <c r="ADG376" s="156"/>
      <c r="ADH376" s="156"/>
      <c r="ADI376" s="156"/>
      <c r="ADJ376" s="156"/>
      <c r="ADK376" s="156"/>
      <c r="ADL376" s="156"/>
      <c r="ADM376" s="156"/>
      <c r="ADN376" s="156"/>
      <c r="ADO376" s="156"/>
      <c r="ADP376" s="156"/>
      <c r="ADQ376" s="156"/>
      <c r="ADR376" s="156"/>
      <c r="ADS376" s="156"/>
      <c r="ADT376" s="156"/>
      <c r="ADU376" s="156"/>
      <c r="ADV376" s="156"/>
      <c r="ADW376" s="156"/>
      <c r="ADX376" s="156"/>
      <c r="ADY376" s="156"/>
      <c r="ADZ376" s="156"/>
      <c r="AEA376" s="156"/>
      <c r="AEB376" s="156"/>
      <c r="AEC376" s="156"/>
      <c r="AED376" s="156"/>
      <c r="AEE376" s="156"/>
      <c r="AEF376" s="156"/>
      <c r="AEG376" s="156"/>
      <c r="AEH376" s="156"/>
      <c r="AEI376" s="156"/>
      <c r="AEJ376" s="156"/>
      <c r="AEK376" s="156"/>
      <c r="AEL376" s="156"/>
      <c r="AEM376" s="156"/>
      <c r="AEN376" s="156"/>
      <c r="AEO376" s="156"/>
      <c r="AEP376" s="156"/>
      <c r="AEQ376" s="156"/>
      <c r="AER376" s="156"/>
      <c r="AES376" s="156"/>
      <c r="AET376" s="156"/>
      <c r="AEU376" s="156"/>
      <c r="AEV376" s="156"/>
      <c r="AEW376" s="156"/>
      <c r="AEX376" s="156"/>
      <c r="AEY376" s="156"/>
      <c r="AEZ376" s="156"/>
      <c r="AFA376" s="156"/>
      <c r="AFB376" s="156"/>
      <c r="AFC376" s="156"/>
      <c r="AFD376" s="156"/>
      <c r="AFE376" s="156"/>
      <c r="AFF376" s="156"/>
      <c r="AFG376" s="156"/>
      <c r="AFH376" s="156"/>
      <c r="AFI376" s="156"/>
      <c r="AFJ376" s="156"/>
      <c r="AFK376" s="156"/>
      <c r="AFL376" s="156"/>
      <c r="AFM376" s="156"/>
      <c r="AFN376" s="156"/>
      <c r="AFO376" s="156"/>
      <c r="AFP376" s="156"/>
      <c r="AFQ376" s="156"/>
      <c r="AFR376" s="156"/>
      <c r="AFS376" s="156"/>
      <c r="AFT376" s="156"/>
      <c r="AFU376" s="156"/>
      <c r="AFV376" s="156"/>
      <c r="AFW376" s="156"/>
      <c r="AFX376" s="156"/>
      <c r="AFY376" s="156"/>
      <c r="AFZ376" s="156"/>
      <c r="AGA376" s="156"/>
      <c r="AGB376" s="156"/>
      <c r="AGC376" s="156"/>
      <c r="AGD376" s="156"/>
      <c r="AGE376" s="156"/>
      <c r="AGF376" s="156"/>
      <c r="AGG376" s="156"/>
      <c r="AGH376" s="156"/>
      <c r="AGI376" s="156"/>
      <c r="AGJ376" s="156"/>
      <c r="AGK376" s="156"/>
      <c r="AGL376" s="156"/>
      <c r="AGM376" s="156"/>
      <c r="AGN376" s="156"/>
      <c r="AGO376" s="156"/>
      <c r="AGP376" s="156"/>
      <c r="AGQ376" s="156"/>
      <c r="AGR376" s="156"/>
      <c r="AGS376" s="156"/>
      <c r="AGT376" s="156"/>
      <c r="AGU376" s="156"/>
      <c r="AGV376" s="156"/>
      <c r="AGW376" s="156"/>
      <c r="AGX376" s="156"/>
      <c r="AGY376" s="156"/>
      <c r="AGZ376" s="156"/>
      <c r="AHA376" s="156"/>
      <c r="AHB376" s="156"/>
      <c r="AHC376" s="156"/>
      <c r="AHD376" s="156"/>
      <c r="AHE376" s="156"/>
      <c r="AHF376" s="156"/>
      <c r="AHG376" s="156"/>
      <c r="AHH376" s="156"/>
      <c r="AHI376" s="156"/>
      <c r="AHJ376" s="156"/>
      <c r="AHK376" s="156"/>
      <c r="AHL376" s="156"/>
      <c r="AHM376" s="156"/>
      <c r="AHN376" s="156"/>
      <c r="AHO376" s="156"/>
      <c r="AHP376" s="156"/>
      <c r="AHQ376" s="156"/>
      <c r="AHR376" s="156"/>
      <c r="AHS376" s="156"/>
      <c r="AHT376" s="156"/>
      <c r="AHU376" s="156"/>
      <c r="AHV376" s="156"/>
      <c r="AHW376" s="156"/>
      <c r="AHX376" s="156"/>
      <c r="AHY376" s="156"/>
      <c r="AHZ376" s="156"/>
      <c r="AIA376" s="156"/>
      <c r="AIB376" s="156"/>
      <c r="AIC376" s="156"/>
      <c r="AID376" s="156"/>
      <c r="AIE376" s="156"/>
      <c r="AIF376" s="156"/>
      <c r="AIG376" s="156"/>
      <c r="AIH376" s="156"/>
      <c r="AII376" s="156"/>
      <c r="AIJ376" s="156"/>
      <c r="AIK376" s="156"/>
      <c r="AIL376" s="156"/>
      <c r="AIM376" s="156"/>
      <c r="AIN376" s="156"/>
      <c r="AIO376" s="156"/>
      <c r="AIP376" s="156"/>
      <c r="AIQ376" s="156"/>
      <c r="AIR376" s="156"/>
      <c r="AIS376" s="156"/>
      <c r="AIT376" s="156"/>
      <c r="AIU376" s="156"/>
      <c r="AIV376" s="156"/>
      <c r="AIW376" s="156"/>
      <c r="AIX376" s="156"/>
      <c r="AIY376" s="156"/>
      <c r="AIZ376" s="156"/>
      <c r="AJA376" s="156"/>
      <c r="AJB376" s="156"/>
      <c r="AJC376" s="156"/>
      <c r="AJD376" s="156"/>
      <c r="AJE376" s="156"/>
      <c r="AJF376" s="156"/>
      <c r="AJG376" s="156"/>
      <c r="AJH376" s="156"/>
      <c r="AJI376" s="156"/>
      <c r="AJJ376" s="156"/>
      <c r="AJK376" s="156"/>
      <c r="AJL376" s="156"/>
      <c r="AJM376" s="156"/>
      <c r="AJN376" s="156"/>
      <c r="AJO376" s="156"/>
      <c r="AJP376" s="156"/>
      <c r="AJQ376" s="156"/>
      <c r="AJR376" s="156"/>
      <c r="AJS376" s="156"/>
      <c r="AJT376" s="156"/>
      <c r="AJU376" s="156"/>
      <c r="AJV376" s="156"/>
      <c r="AJW376" s="156"/>
      <c r="AJX376" s="156"/>
      <c r="AJY376" s="156"/>
      <c r="AJZ376" s="156"/>
      <c r="AKA376" s="156"/>
      <c r="AKB376" s="156"/>
      <c r="AKC376" s="156"/>
      <c r="AKD376" s="156"/>
      <c r="AKE376" s="156"/>
      <c r="AKF376" s="156"/>
      <c r="AKG376" s="156"/>
      <c r="AKH376" s="156"/>
      <c r="AKI376" s="156"/>
      <c r="AKJ376" s="156"/>
      <c r="AKK376" s="156"/>
      <c r="AKL376" s="156"/>
      <c r="AKM376" s="156"/>
      <c r="AKN376" s="156"/>
      <c r="AKO376" s="156"/>
      <c r="AKP376" s="156"/>
      <c r="AKQ376" s="156"/>
      <c r="AKR376" s="156"/>
      <c r="AKS376" s="156"/>
      <c r="AKT376" s="156"/>
      <c r="AKU376" s="156"/>
      <c r="AKV376" s="156"/>
      <c r="AKW376" s="156"/>
      <c r="AKX376" s="156"/>
      <c r="AKY376" s="156"/>
      <c r="AKZ376" s="156"/>
      <c r="ALA376" s="156"/>
      <c r="ALB376" s="156"/>
      <c r="ALC376" s="156"/>
      <c r="ALD376" s="156"/>
      <c r="ALE376" s="156"/>
      <c r="ALF376" s="156"/>
      <c r="ALG376" s="156"/>
      <c r="ALH376" s="156"/>
      <c r="ALI376" s="156"/>
      <c r="ALJ376" s="156"/>
      <c r="ALK376" s="156"/>
      <c r="ALL376" s="156"/>
      <c r="ALM376" s="156"/>
      <c r="ALN376" s="156"/>
      <c r="ALO376" s="156"/>
      <c r="ALP376" s="156"/>
      <c r="ALQ376" s="156"/>
      <c r="ALR376" s="156"/>
      <c r="ALS376" s="156"/>
      <c r="ALT376" s="156"/>
      <c r="ALU376" s="156"/>
      <c r="ALV376" s="156"/>
      <c r="ALW376" s="156"/>
      <c r="ALX376" s="156"/>
      <c r="ALY376" s="156"/>
      <c r="ALZ376" s="156"/>
      <c r="AMA376" s="156"/>
      <c r="AMB376" s="156"/>
      <c r="AMC376" s="156"/>
      <c r="AMD376" s="156"/>
      <c r="AME376" s="156"/>
      <c r="AMF376" s="156"/>
      <c r="AMG376" s="156"/>
      <c r="AMH376" s="156"/>
      <c r="AMI376" s="156"/>
      <c r="AMJ376" s="156"/>
      <c r="AMK376" s="156"/>
      <c r="AML376" s="156"/>
      <c r="AMM376" s="156"/>
      <c r="AMN376" s="156"/>
      <c r="AMO376" s="156"/>
      <c r="AMP376" s="156"/>
      <c r="AMQ376" s="156"/>
      <c r="AMR376" s="156"/>
      <c r="AMS376" s="156"/>
      <c r="AMT376" s="156"/>
      <c r="AMU376" s="156"/>
      <c r="AMV376" s="156"/>
      <c r="AMW376" s="156"/>
      <c r="AMX376" s="156"/>
      <c r="AMY376" s="156"/>
      <c r="AMZ376" s="156"/>
      <c r="ANA376" s="156"/>
      <c r="ANB376" s="156"/>
      <c r="ANC376" s="156"/>
      <c r="AND376" s="156"/>
      <c r="ANE376" s="156"/>
      <c r="ANF376" s="156"/>
      <c r="ANG376" s="156"/>
      <c r="ANH376" s="156"/>
      <c r="ANI376" s="156"/>
      <c r="ANJ376" s="156"/>
      <c r="ANK376" s="156"/>
      <c r="ANL376" s="156"/>
      <c r="ANM376" s="156"/>
      <c r="ANN376" s="156"/>
      <c r="ANO376" s="156"/>
      <c r="ANP376" s="156"/>
      <c r="ANQ376" s="156"/>
      <c r="ANR376" s="156"/>
      <c r="ANS376" s="156"/>
      <c r="ANT376" s="156"/>
      <c r="ANU376" s="156"/>
      <c r="ANV376" s="156"/>
      <c r="ANW376" s="156"/>
      <c r="ANX376" s="156"/>
      <c r="ANY376" s="156"/>
      <c r="ANZ376" s="156"/>
      <c r="AOA376" s="156"/>
      <c r="AOB376" s="156"/>
      <c r="AOC376" s="156"/>
      <c r="AOD376" s="156"/>
      <c r="AOE376" s="156"/>
      <c r="AOF376" s="156"/>
      <c r="AOG376" s="156"/>
      <c r="AOH376" s="156"/>
      <c r="AOI376" s="156"/>
      <c r="AOJ376" s="156"/>
      <c r="AOK376" s="156"/>
      <c r="AOL376" s="156"/>
      <c r="AOM376" s="156"/>
      <c r="AON376" s="156"/>
      <c r="AOO376" s="156"/>
      <c r="AOP376" s="156"/>
      <c r="AOQ376" s="156"/>
      <c r="AOR376" s="156"/>
      <c r="AOS376" s="156"/>
      <c r="AOT376" s="156"/>
      <c r="AOU376" s="156"/>
      <c r="AOV376" s="156"/>
      <c r="AOW376" s="156"/>
      <c r="AOX376" s="156"/>
      <c r="AOY376" s="156"/>
      <c r="AOZ376" s="156"/>
      <c r="APA376" s="156"/>
      <c r="APB376" s="156"/>
      <c r="APC376" s="156"/>
      <c r="APD376" s="156"/>
      <c r="APE376" s="156"/>
      <c r="APF376" s="156"/>
      <c r="APG376" s="156"/>
      <c r="APH376" s="156"/>
      <c r="API376" s="156"/>
      <c r="APJ376" s="156"/>
      <c r="APK376" s="156"/>
      <c r="APL376" s="156"/>
      <c r="APM376" s="156"/>
      <c r="APN376" s="156"/>
      <c r="APO376" s="156"/>
      <c r="APP376" s="156"/>
      <c r="APQ376" s="156"/>
      <c r="APR376" s="156"/>
      <c r="APS376" s="156"/>
      <c r="APT376" s="156"/>
      <c r="APU376" s="156"/>
      <c r="APV376" s="156"/>
      <c r="APW376" s="156"/>
      <c r="APX376" s="156"/>
      <c r="APY376" s="156"/>
      <c r="APZ376" s="156"/>
      <c r="AQA376" s="156"/>
      <c r="AQB376" s="156"/>
      <c r="AQC376" s="156"/>
      <c r="AQD376" s="156"/>
      <c r="AQE376" s="156"/>
      <c r="AQF376" s="156"/>
      <c r="AQG376" s="156"/>
      <c r="AQH376" s="156"/>
      <c r="AQI376" s="156"/>
      <c r="AQJ376" s="156"/>
      <c r="AQK376" s="156"/>
      <c r="AQL376" s="156"/>
      <c r="AQM376" s="156"/>
      <c r="AQN376" s="156"/>
      <c r="AQO376" s="156"/>
      <c r="AQP376" s="156"/>
      <c r="AQQ376" s="156"/>
      <c r="AQR376" s="156"/>
      <c r="AQS376" s="156"/>
      <c r="AQT376" s="156"/>
      <c r="AQU376" s="156"/>
      <c r="AQV376" s="156"/>
      <c r="AQW376" s="156"/>
      <c r="AQX376" s="156"/>
      <c r="AQY376" s="156"/>
      <c r="AQZ376" s="156"/>
      <c r="ARA376" s="156"/>
      <c r="ARB376" s="156"/>
      <c r="ARC376" s="156"/>
      <c r="ARD376" s="156"/>
      <c r="ARE376" s="156"/>
      <c r="ARF376" s="156"/>
      <c r="ARG376" s="156"/>
      <c r="ARH376" s="156"/>
      <c r="ARI376" s="156"/>
      <c r="ARJ376" s="156"/>
      <c r="ARK376" s="156"/>
      <c r="ARL376" s="156"/>
      <c r="ARM376" s="156"/>
      <c r="ARN376" s="156"/>
      <c r="ARO376" s="156"/>
      <c r="ARP376" s="156"/>
      <c r="ARQ376" s="156"/>
      <c r="ARR376" s="156"/>
      <c r="ARS376" s="156"/>
      <c r="ART376" s="156"/>
      <c r="ARU376" s="156"/>
      <c r="ARV376" s="156"/>
      <c r="ARW376" s="156"/>
      <c r="ARX376" s="156"/>
      <c r="ARY376" s="156"/>
      <c r="ARZ376" s="156"/>
      <c r="ASA376" s="156"/>
      <c r="ASB376" s="156"/>
      <c r="ASC376" s="156"/>
      <c r="ASD376" s="156"/>
      <c r="ASE376" s="156"/>
      <c r="ASF376" s="156"/>
      <c r="ASG376" s="156"/>
      <c r="ASH376" s="156"/>
      <c r="ASI376" s="156"/>
      <c r="ASJ376" s="156"/>
      <c r="ASK376" s="156"/>
      <c r="ASL376" s="156"/>
      <c r="ASM376" s="156"/>
      <c r="ASN376" s="156"/>
      <c r="ASO376" s="156"/>
      <c r="ASP376" s="156"/>
      <c r="ASQ376" s="156"/>
      <c r="ASR376" s="156"/>
      <c r="ASS376" s="156"/>
      <c r="AST376" s="156"/>
      <c r="ASU376" s="156"/>
      <c r="ASV376" s="156"/>
      <c r="ASW376" s="156"/>
      <c r="ASX376" s="156"/>
      <c r="ASY376" s="156"/>
      <c r="ASZ376" s="156"/>
      <c r="ATA376" s="156"/>
      <c r="ATB376" s="156"/>
      <c r="ATC376" s="156"/>
      <c r="ATD376" s="156"/>
      <c r="ATE376" s="156"/>
      <c r="ATF376" s="156"/>
      <c r="ATG376" s="156"/>
      <c r="ATH376" s="156"/>
      <c r="ATI376" s="156"/>
      <c r="ATJ376" s="156"/>
      <c r="ATK376" s="156"/>
      <c r="ATL376" s="156"/>
      <c r="ATM376" s="156"/>
      <c r="ATN376" s="156"/>
      <c r="ATO376" s="156"/>
      <c r="ATP376" s="156"/>
      <c r="ATQ376" s="156"/>
      <c r="ATR376" s="156"/>
      <c r="ATS376" s="156"/>
      <c r="ATT376" s="156"/>
      <c r="ATU376" s="156"/>
      <c r="ATV376" s="156"/>
      <c r="ATW376" s="156"/>
      <c r="ATX376" s="156"/>
      <c r="ATY376" s="156"/>
      <c r="ATZ376" s="156"/>
      <c r="AUA376" s="156"/>
      <c r="AUB376" s="156"/>
      <c r="AUC376" s="156"/>
      <c r="AUD376" s="156"/>
      <c r="AUE376" s="156"/>
      <c r="AUF376" s="156"/>
      <c r="AUG376" s="156"/>
      <c r="AUH376" s="156"/>
      <c r="AUI376" s="156"/>
      <c r="AUJ376" s="156"/>
      <c r="AUK376" s="156"/>
      <c r="AUL376" s="156"/>
      <c r="AUM376" s="156"/>
      <c r="AUN376" s="156"/>
      <c r="AUO376" s="156"/>
      <c r="AUP376" s="156"/>
      <c r="AUQ376" s="156"/>
      <c r="AUR376" s="156"/>
      <c r="AUS376" s="156"/>
      <c r="AUT376" s="156"/>
      <c r="AUU376" s="156"/>
      <c r="AUV376" s="156"/>
      <c r="AUW376" s="156"/>
      <c r="AUX376" s="156"/>
      <c r="AUY376" s="156"/>
      <c r="AUZ376" s="156"/>
      <c r="AVA376" s="156"/>
      <c r="AVB376" s="156"/>
      <c r="AVC376" s="156"/>
      <c r="AVD376" s="156"/>
      <c r="AVE376" s="156"/>
      <c r="AVF376" s="156"/>
      <c r="AVG376" s="156"/>
      <c r="AVH376" s="156"/>
      <c r="AVI376" s="156"/>
      <c r="AVJ376" s="156"/>
      <c r="AVK376" s="156"/>
      <c r="AVL376" s="156"/>
      <c r="AVM376" s="156"/>
      <c r="AVN376" s="156"/>
      <c r="AVO376" s="156"/>
      <c r="AVP376" s="156"/>
      <c r="AVQ376" s="156"/>
      <c r="AVR376" s="156"/>
      <c r="AVS376" s="156"/>
      <c r="AVT376" s="156"/>
      <c r="AVU376" s="156"/>
      <c r="AVV376" s="156"/>
      <c r="AVW376" s="156"/>
      <c r="AVX376" s="156"/>
      <c r="AVY376" s="156"/>
      <c r="AVZ376" s="156"/>
      <c r="AWA376" s="156"/>
      <c r="AWB376" s="156"/>
      <c r="AWC376" s="156"/>
      <c r="AWD376" s="156"/>
      <c r="AWE376" s="156"/>
      <c r="AWF376" s="156"/>
      <c r="AWG376" s="156"/>
      <c r="AWH376" s="156"/>
      <c r="AWI376" s="156"/>
      <c r="AWJ376" s="156"/>
      <c r="AWK376" s="156"/>
      <c r="AWL376" s="156"/>
      <c r="AWM376" s="156"/>
      <c r="AWN376" s="156"/>
      <c r="AWO376" s="156"/>
      <c r="AWP376" s="156"/>
      <c r="AWQ376" s="156"/>
      <c r="AWR376" s="156"/>
      <c r="AWS376" s="156"/>
      <c r="AWT376" s="156"/>
      <c r="AWU376" s="156"/>
      <c r="AWV376" s="156"/>
      <c r="AWW376" s="156"/>
      <c r="AWX376" s="156"/>
      <c r="AWY376" s="156"/>
      <c r="AWZ376" s="156"/>
      <c r="AXA376" s="156"/>
      <c r="AXB376" s="156"/>
      <c r="AXC376" s="156"/>
      <c r="AXD376" s="156"/>
      <c r="AXE376" s="156"/>
      <c r="AXF376" s="156"/>
      <c r="AXG376" s="156"/>
      <c r="AXH376" s="156"/>
      <c r="AXI376" s="156"/>
      <c r="AXJ376" s="156"/>
      <c r="AXK376" s="156"/>
      <c r="AXL376" s="156"/>
      <c r="AXM376" s="156"/>
      <c r="AXN376" s="156"/>
      <c r="AXO376" s="156"/>
      <c r="AXP376" s="156"/>
      <c r="AXQ376" s="156"/>
      <c r="AXR376" s="156"/>
      <c r="AXS376" s="156"/>
      <c r="AXT376" s="156"/>
      <c r="AXU376" s="156"/>
      <c r="AXV376" s="156"/>
      <c r="AXW376" s="156"/>
      <c r="AXX376" s="156"/>
      <c r="AXY376" s="156"/>
      <c r="AXZ376" s="156"/>
      <c r="AYA376" s="156"/>
      <c r="AYB376" s="156"/>
      <c r="AYC376" s="156"/>
      <c r="AYD376" s="156"/>
      <c r="AYE376" s="156"/>
      <c r="AYF376" s="156"/>
      <c r="AYG376" s="156"/>
      <c r="AYH376" s="156"/>
      <c r="AYI376" s="156"/>
      <c r="AYJ376" s="156"/>
      <c r="AYK376" s="156"/>
      <c r="AYL376" s="156"/>
      <c r="AYM376" s="156"/>
      <c r="AYN376" s="156"/>
      <c r="AYO376" s="156"/>
      <c r="AYP376" s="156"/>
      <c r="AYQ376" s="156"/>
      <c r="AYR376" s="156"/>
      <c r="AYS376" s="156"/>
      <c r="AYT376" s="156"/>
      <c r="AYU376" s="156"/>
      <c r="AYV376" s="156"/>
      <c r="AYW376" s="156"/>
      <c r="AYX376" s="156"/>
      <c r="AYY376" s="156"/>
      <c r="AYZ376" s="156"/>
      <c r="AZA376" s="156"/>
      <c r="AZB376" s="156"/>
      <c r="AZC376" s="156"/>
      <c r="AZD376" s="156"/>
      <c r="AZE376" s="156"/>
      <c r="AZF376" s="156"/>
      <c r="AZG376" s="156"/>
      <c r="AZH376" s="156"/>
      <c r="AZI376" s="156"/>
      <c r="AZJ376" s="156"/>
      <c r="AZK376" s="156"/>
      <c r="AZL376" s="156"/>
      <c r="AZM376" s="156"/>
      <c r="AZN376" s="156"/>
      <c r="AZO376" s="156"/>
      <c r="AZP376" s="156"/>
      <c r="AZQ376" s="156"/>
      <c r="AZR376" s="156"/>
      <c r="AZS376" s="156"/>
      <c r="AZT376" s="156"/>
      <c r="AZU376" s="156"/>
      <c r="AZV376" s="156"/>
      <c r="AZW376" s="156"/>
      <c r="AZX376" s="156"/>
      <c r="AZY376" s="156"/>
      <c r="AZZ376" s="156"/>
      <c r="BAA376" s="156"/>
      <c r="BAB376" s="156"/>
      <c r="BAC376" s="156"/>
      <c r="BAD376" s="156"/>
      <c r="BAE376" s="156"/>
      <c r="BAF376" s="156"/>
      <c r="BAG376" s="156"/>
      <c r="BAH376" s="156"/>
      <c r="BAI376" s="156"/>
      <c r="BAJ376" s="156"/>
      <c r="BAK376" s="156"/>
      <c r="BAL376" s="156"/>
      <c r="BAM376" s="156"/>
      <c r="BAN376" s="156"/>
      <c r="BAO376" s="156"/>
      <c r="BAP376" s="156"/>
      <c r="BAQ376" s="156"/>
      <c r="BAR376" s="156"/>
      <c r="BAS376" s="156"/>
      <c r="BAT376" s="156"/>
      <c r="BAU376" s="156"/>
      <c r="BAV376" s="156"/>
      <c r="BAW376" s="156"/>
      <c r="BAX376" s="156"/>
      <c r="BAY376" s="156"/>
      <c r="BAZ376" s="156"/>
      <c r="BBA376" s="156"/>
      <c r="BBB376" s="156"/>
      <c r="BBC376" s="156"/>
      <c r="BBD376" s="156"/>
      <c r="BBE376" s="156"/>
      <c r="BBF376" s="156"/>
      <c r="BBG376" s="156"/>
      <c r="BBH376" s="156"/>
      <c r="BBI376" s="156"/>
      <c r="BBJ376" s="156"/>
      <c r="BBK376" s="156"/>
      <c r="BBL376" s="156"/>
      <c r="BBM376" s="156"/>
      <c r="BBN376" s="156"/>
      <c r="BBO376" s="156"/>
      <c r="BBP376" s="156"/>
      <c r="BBQ376" s="156"/>
      <c r="BBR376" s="156"/>
      <c r="BBS376" s="156"/>
      <c r="BBT376" s="156"/>
      <c r="BBU376" s="156"/>
      <c r="BBV376" s="156"/>
      <c r="BBW376" s="156"/>
      <c r="BBX376" s="156"/>
      <c r="BBY376" s="156"/>
      <c r="BBZ376" s="156"/>
      <c r="BCA376" s="156"/>
      <c r="BCB376" s="156"/>
      <c r="BCC376" s="156"/>
      <c r="BCD376" s="156"/>
      <c r="BCE376" s="156"/>
      <c r="BCF376" s="156"/>
      <c r="BCG376" s="156"/>
      <c r="BCH376" s="156"/>
      <c r="BCI376" s="156"/>
      <c r="BCJ376" s="156"/>
      <c r="BCK376" s="156"/>
      <c r="BCL376" s="156"/>
      <c r="BCM376" s="156"/>
      <c r="BCN376" s="156"/>
      <c r="BCO376" s="156"/>
      <c r="BCP376" s="156"/>
      <c r="BCQ376" s="156"/>
      <c r="BCR376" s="156"/>
      <c r="BCS376" s="156"/>
      <c r="BCT376" s="156"/>
      <c r="BCU376" s="156"/>
      <c r="BCV376" s="156"/>
      <c r="BCW376" s="156"/>
      <c r="BCX376" s="156"/>
      <c r="BCY376" s="156"/>
      <c r="BCZ376" s="156"/>
      <c r="BDA376" s="156"/>
      <c r="BDB376" s="156"/>
      <c r="BDC376" s="156"/>
      <c r="BDD376" s="156"/>
      <c r="BDE376" s="156"/>
      <c r="BDF376" s="156"/>
      <c r="BDG376" s="156"/>
      <c r="BDH376" s="156"/>
      <c r="BDI376" s="156"/>
      <c r="BDJ376" s="156"/>
      <c r="BDK376" s="156"/>
      <c r="BDL376" s="156"/>
      <c r="BDM376" s="156"/>
      <c r="BDN376" s="156"/>
      <c r="BDO376" s="156"/>
      <c r="BDP376" s="156"/>
      <c r="BDQ376" s="156"/>
      <c r="BDR376" s="156"/>
      <c r="BDS376" s="156"/>
      <c r="BDT376" s="156"/>
      <c r="BDU376" s="156"/>
      <c r="BDV376" s="156"/>
      <c r="BDW376" s="156"/>
      <c r="BDX376" s="156"/>
      <c r="BDY376" s="156"/>
      <c r="BDZ376" s="156"/>
      <c r="BEA376" s="156"/>
      <c r="BEB376" s="156"/>
      <c r="BEC376" s="156"/>
      <c r="BED376" s="156"/>
      <c r="BEE376" s="156"/>
      <c r="BEF376" s="156"/>
      <c r="BEG376" s="156"/>
      <c r="BEH376" s="156"/>
      <c r="BEI376" s="156"/>
      <c r="BEJ376" s="156"/>
      <c r="BEK376" s="156"/>
      <c r="BEL376" s="156"/>
      <c r="BEM376" s="156"/>
      <c r="BEN376" s="156"/>
      <c r="BEO376" s="156"/>
      <c r="BEP376" s="156"/>
      <c r="BEQ376" s="156"/>
      <c r="BER376" s="156"/>
      <c r="BES376" s="156"/>
      <c r="BET376" s="156"/>
      <c r="BEU376" s="156"/>
      <c r="BEV376" s="156"/>
      <c r="BEW376" s="156"/>
      <c r="BEX376" s="156"/>
      <c r="BEY376" s="156"/>
      <c r="BEZ376" s="156"/>
      <c r="BFA376" s="156"/>
      <c r="BFB376" s="156"/>
      <c r="BFC376" s="156"/>
      <c r="BFD376" s="156"/>
      <c r="BFE376" s="156"/>
      <c r="BFF376" s="156"/>
      <c r="BFG376" s="156"/>
      <c r="BFH376" s="156"/>
      <c r="BFI376" s="156"/>
      <c r="BFJ376" s="156"/>
      <c r="BFK376" s="156"/>
      <c r="BFL376" s="156"/>
      <c r="BFM376" s="156"/>
      <c r="BFN376" s="156"/>
      <c r="BFO376" s="156"/>
      <c r="BFP376" s="156"/>
      <c r="BFQ376" s="156"/>
      <c r="BFR376" s="156"/>
      <c r="BFS376" s="156"/>
      <c r="BFT376" s="156"/>
      <c r="BFU376" s="156"/>
      <c r="BFV376" s="156"/>
      <c r="BFW376" s="156"/>
      <c r="BFX376" s="156"/>
      <c r="BFY376" s="156"/>
      <c r="BFZ376" s="156"/>
      <c r="BGA376" s="156"/>
      <c r="BGB376" s="156"/>
      <c r="BGC376" s="156"/>
      <c r="BGD376" s="156"/>
      <c r="BGE376" s="156"/>
      <c r="BGF376" s="156"/>
      <c r="BGG376" s="156"/>
      <c r="BGH376" s="156"/>
      <c r="BGI376" s="156"/>
      <c r="BGJ376" s="156"/>
      <c r="BGK376" s="156"/>
      <c r="BGL376" s="156"/>
      <c r="BGM376" s="156"/>
      <c r="BGN376" s="156"/>
      <c r="BGO376" s="156"/>
      <c r="BGP376" s="156"/>
      <c r="BGQ376" s="156"/>
      <c r="BGR376" s="156"/>
      <c r="BGS376" s="156"/>
      <c r="BGT376" s="156"/>
      <c r="BGU376" s="156"/>
      <c r="BGV376" s="156"/>
      <c r="BGW376" s="156"/>
      <c r="BGX376" s="156"/>
      <c r="BGY376" s="156"/>
      <c r="BGZ376" s="156"/>
      <c r="BHA376" s="156"/>
      <c r="BHB376" s="156"/>
      <c r="BHC376" s="156"/>
      <c r="BHD376" s="156"/>
      <c r="BHE376" s="156"/>
      <c r="BHF376" s="156"/>
      <c r="BHG376" s="156"/>
      <c r="BHH376" s="156"/>
      <c r="BHI376" s="156"/>
      <c r="BHJ376" s="156"/>
      <c r="BHK376" s="156"/>
      <c r="BHL376" s="156"/>
      <c r="BHM376" s="156"/>
      <c r="BHN376" s="156"/>
      <c r="BHO376" s="156"/>
      <c r="BHP376" s="156"/>
      <c r="BHQ376" s="156"/>
      <c r="BHR376" s="156"/>
      <c r="BHS376" s="156"/>
      <c r="BHT376" s="156"/>
      <c r="BHU376" s="156"/>
      <c r="BHV376" s="156"/>
      <c r="BHW376" s="156"/>
      <c r="BHX376" s="156"/>
      <c r="BHY376" s="156"/>
      <c r="BHZ376" s="156"/>
      <c r="BIA376" s="156"/>
      <c r="BIB376" s="156"/>
      <c r="BIC376" s="156"/>
      <c r="BID376" s="156"/>
      <c r="BIE376" s="156"/>
      <c r="BIF376" s="156"/>
      <c r="BIG376" s="156"/>
      <c r="BIH376" s="156"/>
      <c r="BII376" s="156"/>
      <c r="BIJ376" s="156"/>
      <c r="BIK376" s="156"/>
      <c r="BIL376" s="156"/>
      <c r="BIM376" s="156"/>
      <c r="BIN376" s="156"/>
      <c r="BIO376" s="156"/>
      <c r="BIP376" s="156"/>
      <c r="BIQ376" s="156"/>
      <c r="BIR376" s="156"/>
      <c r="BIS376" s="156"/>
      <c r="BIT376" s="156"/>
      <c r="BIU376" s="156"/>
      <c r="BIV376" s="156"/>
      <c r="BIW376" s="156"/>
      <c r="BIX376" s="156"/>
      <c r="BIY376" s="156"/>
      <c r="BIZ376" s="156"/>
      <c r="BJA376" s="156"/>
      <c r="BJB376" s="156"/>
      <c r="BJC376" s="156"/>
      <c r="BJD376" s="156"/>
      <c r="BJE376" s="156"/>
      <c r="BJF376" s="156"/>
      <c r="BJG376" s="156"/>
      <c r="BJH376" s="156"/>
      <c r="BJI376" s="156"/>
      <c r="BJJ376" s="156"/>
      <c r="BJK376" s="156"/>
      <c r="BJL376" s="156"/>
      <c r="BJM376" s="156"/>
      <c r="BJN376" s="156"/>
      <c r="BJO376" s="156"/>
      <c r="BJP376" s="156"/>
      <c r="BJQ376" s="156"/>
      <c r="BJR376" s="156"/>
      <c r="BJS376" s="156"/>
      <c r="BJT376" s="156"/>
      <c r="BJU376" s="156"/>
      <c r="BJV376" s="156"/>
      <c r="BJW376" s="156"/>
      <c r="BJX376" s="156"/>
      <c r="BJY376" s="156"/>
      <c r="BJZ376" s="156"/>
      <c r="BKA376" s="156"/>
      <c r="BKB376" s="156"/>
      <c r="BKC376" s="156"/>
      <c r="BKD376" s="156"/>
      <c r="BKE376" s="156"/>
      <c r="BKF376" s="156"/>
      <c r="BKG376" s="156"/>
      <c r="BKH376" s="156"/>
      <c r="BKI376" s="156"/>
      <c r="BKJ376" s="156"/>
      <c r="BKK376" s="156"/>
      <c r="BKL376" s="156"/>
      <c r="BKM376" s="156"/>
      <c r="BKN376" s="156"/>
      <c r="BKO376" s="156"/>
      <c r="BKP376" s="156"/>
      <c r="BKQ376" s="156"/>
      <c r="BKR376" s="156"/>
      <c r="BKS376" s="156"/>
      <c r="BKT376" s="156"/>
      <c r="BKU376" s="156"/>
      <c r="BKV376" s="156"/>
      <c r="BKW376" s="156"/>
      <c r="BKX376" s="156"/>
      <c r="BKY376" s="156"/>
      <c r="BKZ376" s="156"/>
      <c r="BLA376" s="156"/>
      <c r="BLB376" s="156"/>
      <c r="BLC376" s="156"/>
      <c r="BLD376" s="156"/>
      <c r="BLE376" s="156"/>
      <c r="BLF376" s="156"/>
      <c r="BLG376" s="156"/>
      <c r="BLH376" s="156"/>
      <c r="BLI376" s="156"/>
      <c r="BLJ376" s="156"/>
      <c r="BLK376" s="156"/>
      <c r="BLL376" s="156"/>
      <c r="BLM376" s="156"/>
      <c r="BLN376" s="156"/>
      <c r="BLO376" s="156"/>
      <c r="BLP376" s="156"/>
      <c r="BLQ376" s="156"/>
      <c r="BLR376" s="156"/>
      <c r="BLS376" s="156"/>
      <c r="BLT376" s="156"/>
      <c r="BLU376" s="156"/>
      <c r="BLV376" s="156"/>
      <c r="BLW376" s="156"/>
      <c r="BLX376" s="156"/>
      <c r="BLY376" s="156"/>
      <c r="BLZ376" s="156"/>
      <c r="BMA376" s="156"/>
      <c r="BMB376" s="156"/>
      <c r="BMC376" s="156"/>
      <c r="BMD376" s="156"/>
      <c r="BME376" s="156"/>
      <c r="BMF376" s="156"/>
      <c r="BMG376" s="156"/>
      <c r="BMH376" s="156"/>
      <c r="BMI376" s="156"/>
      <c r="BMJ376" s="156"/>
      <c r="BMK376" s="156"/>
      <c r="BML376" s="156"/>
      <c r="BMM376" s="156"/>
      <c r="BMN376" s="156"/>
      <c r="BMO376" s="156"/>
      <c r="BMP376" s="156"/>
      <c r="BMQ376" s="156"/>
      <c r="BMR376" s="156"/>
      <c r="BMS376" s="156"/>
      <c r="BMT376" s="156"/>
      <c r="BMU376" s="156"/>
      <c r="BMV376" s="156"/>
      <c r="BMW376" s="156"/>
      <c r="BMX376" s="156"/>
      <c r="BMY376" s="156"/>
      <c r="BMZ376" s="156"/>
      <c r="BNA376" s="156"/>
      <c r="BNB376" s="156"/>
      <c r="BNC376" s="156"/>
      <c r="BND376" s="156"/>
      <c r="BNE376" s="156"/>
      <c r="BNF376" s="156"/>
      <c r="BNG376" s="156"/>
      <c r="BNH376" s="156"/>
      <c r="BNI376" s="156"/>
      <c r="BNJ376" s="156"/>
      <c r="BNK376" s="156"/>
      <c r="BNL376" s="156"/>
      <c r="BNM376" s="156"/>
      <c r="BNN376" s="156"/>
      <c r="BNO376" s="156"/>
      <c r="BNP376" s="156"/>
      <c r="BNQ376" s="156"/>
      <c r="BNR376" s="156"/>
      <c r="BNS376" s="156"/>
      <c r="BNT376" s="156"/>
      <c r="BNU376" s="156"/>
      <c r="BNV376" s="156"/>
      <c r="BNW376" s="156"/>
      <c r="BNX376" s="156"/>
      <c r="BNY376" s="156"/>
      <c r="BNZ376" s="156"/>
      <c r="BOA376" s="156"/>
      <c r="BOB376" s="156"/>
      <c r="BOC376" s="156"/>
      <c r="BOD376" s="156"/>
      <c r="BOE376" s="156"/>
      <c r="BOF376" s="156"/>
      <c r="BOG376" s="156"/>
      <c r="BOH376" s="156"/>
      <c r="BOI376" s="156"/>
      <c r="BOJ376" s="156"/>
      <c r="BOK376" s="156"/>
      <c r="BOL376" s="156"/>
      <c r="BOM376" s="156"/>
      <c r="BON376" s="156"/>
      <c r="BOO376" s="156"/>
      <c r="BOP376" s="156"/>
      <c r="BOQ376" s="156"/>
      <c r="BOR376" s="156"/>
      <c r="BOS376" s="156"/>
      <c r="BOT376" s="156"/>
      <c r="BOU376" s="156"/>
      <c r="BOV376" s="156"/>
      <c r="BOW376" s="156"/>
      <c r="BOX376" s="156"/>
      <c r="BOY376" s="156"/>
      <c r="BOZ376" s="156"/>
      <c r="BPA376" s="156"/>
      <c r="BPB376" s="156"/>
      <c r="BPC376" s="156"/>
      <c r="BPD376" s="156"/>
      <c r="BPE376" s="156"/>
      <c r="BPF376" s="156"/>
      <c r="BPG376" s="156"/>
      <c r="BPH376" s="156"/>
      <c r="BPI376" s="156"/>
      <c r="BPJ376" s="156"/>
      <c r="BPK376" s="156"/>
      <c r="BPL376" s="156"/>
      <c r="BPM376" s="156"/>
      <c r="BPN376" s="156"/>
      <c r="BPO376" s="156"/>
      <c r="BPP376" s="156"/>
      <c r="BPQ376" s="156"/>
      <c r="BPR376" s="156"/>
      <c r="BPS376" s="156"/>
      <c r="BPT376" s="156"/>
      <c r="BPU376" s="156"/>
      <c r="BPV376" s="156"/>
      <c r="BPW376" s="156"/>
      <c r="BPX376" s="156"/>
      <c r="BPY376" s="156"/>
      <c r="BPZ376" s="156"/>
      <c r="BQA376" s="156"/>
      <c r="BQB376" s="156"/>
      <c r="BQC376" s="156"/>
      <c r="BQD376" s="156"/>
      <c r="BQE376" s="156"/>
      <c r="BQF376" s="156"/>
      <c r="BQG376" s="156"/>
      <c r="BQH376" s="156"/>
      <c r="BQI376" s="156"/>
      <c r="BQJ376" s="156"/>
      <c r="BQK376" s="156"/>
      <c r="BQL376" s="156"/>
      <c r="BQM376" s="156"/>
      <c r="BQN376" s="156"/>
      <c r="BQO376" s="156"/>
      <c r="BQP376" s="156"/>
      <c r="BQQ376" s="156"/>
      <c r="BQR376" s="156"/>
      <c r="BQS376" s="156"/>
      <c r="BQT376" s="156"/>
      <c r="BQU376" s="156"/>
      <c r="BQV376" s="156"/>
      <c r="BQW376" s="156"/>
      <c r="BQX376" s="156"/>
      <c r="BQY376" s="156"/>
      <c r="BQZ376" s="156"/>
      <c r="BRA376" s="156"/>
      <c r="BRB376" s="156"/>
      <c r="BRC376" s="156"/>
      <c r="BRD376" s="156"/>
      <c r="BRE376" s="156"/>
      <c r="BRF376" s="156"/>
      <c r="BRG376" s="156"/>
      <c r="BRH376" s="156"/>
      <c r="BRI376" s="156"/>
      <c r="BRJ376" s="156"/>
      <c r="BRK376" s="156"/>
      <c r="BRL376" s="156"/>
      <c r="BRM376" s="156"/>
      <c r="BRN376" s="156"/>
      <c r="BRO376" s="156"/>
      <c r="BRP376" s="156"/>
      <c r="BRQ376" s="156"/>
      <c r="BRR376" s="156"/>
      <c r="BRS376" s="156"/>
      <c r="BRT376" s="156"/>
      <c r="BRU376" s="156"/>
      <c r="BRV376" s="156"/>
      <c r="BRW376" s="156"/>
      <c r="BRX376" s="156"/>
      <c r="BRY376" s="156"/>
      <c r="BRZ376" s="156"/>
      <c r="BSA376" s="156"/>
      <c r="BSB376" s="156"/>
      <c r="BSC376" s="156"/>
      <c r="BSD376" s="156"/>
      <c r="BSE376" s="156"/>
      <c r="BSF376" s="156"/>
      <c r="BSG376" s="156"/>
      <c r="BSH376" s="156"/>
      <c r="BSI376" s="156"/>
      <c r="BSJ376" s="156"/>
      <c r="BSK376" s="156"/>
      <c r="BSL376" s="156"/>
      <c r="BSM376" s="156"/>
      <c r="BSN376" s="156"/>
      <c r="BSO376" s="156"/>
      <c r="BSP376" s="156"/>
      <c r="BSQ376" s="156"/>
      <c r="BSR376" s="156"/>
      <c r="BSS376" s="156"/>
      <c r="BST376" s="156"/>
      <c r="BSU376" s="156"/>
      <c r="BSV376" s="156"/>
      <c r="BSW376" s="156"/>
      <c r="BSX376" s="156"/>
      <c r="BSY376" s="156"/>
      <c r="BSZ376" s="156"/>
      <c r="BTA376" s="156"/>
      <c r="BTB376" s="156"/>
      <c r="BTC376" s="156"/>
      <c r="BTD376" s="156"/>
      <c r="BTE376" s="156"/>
      <c r="BTF376" s="156"/>
      <c r="BTG376" s="156"/>
      <c r="BTH376" s="156"/>
      <c r="BTI376" s="156"/>
      <c r="BTJ376" s="156"/>
      <c r="BTK376" s="156"/>
      <c r="BTL376" s="156"/>
      <c r="BTM376" s="156"/>
      <c r="BTN376" s="156"/>
      <c r="BTO376" s="156"/>
      <c r="BTP376" s="156"/>
      <c r="BTQ376" s="156"/>
      <c r="BTR376" s="156"/>
      <c r="BTS376" s="156"/>
      <c r="BTT376" s="156"/>
      <c r="BTU376" s="156"/>
      <c r="BTV376" s="156"/>
      <c r="BTW376" s="156"/>
      <c r="BTX376" s="156"/>
      <c r="BTY376" s="156"/>
      <c r="BTZ376" s="156"/>
      <c r="BUA376" s="156"/>
      <c r="BUB376" s="156"/>
      <c r="BUC376" s="156"/>
      <c r="BUD376" s="156"/>
      <c r="BUE376" s="156"/>
      <c r="BUF376" s="156"/>
      <c r="BUG376" s="156"/>
      <c r="BUH376" s="156"/>
      <c r="BUI376" s="156"/>
      <c r="BUJ376" s="156"/>
      <c r="BUK376" s="156"/>
      <c r="BUL376" s="156"/>
      <c r="BUM376" s="156"/>
      <c r="BUN376" s="156"/>
      <c r="BUO376" s="156"/>
      <c r="BUP376" s="156"/>
      <c r="BUQ376" s="156"/>
      <c r="BUR376" s="156"/>
      <c r="BUS376" s="156"/>
      <c r="BUT376" s="156"/>
      <c r="BUU376" s="156"/>
      <c r="BUV376" s="156"/>
      <c r="BUW376" s="156"/>
      <c r="BUX376" s="156"/>
      <c r="BUY376" s="156"/>
      <c r="BUZ376" s="156"/>
      <c r="BVA376" s="156"/>
      <c r="BVB376" s="156"/>
      <c r="BVC376" s="156"/>
      <c r="BVD376" s="156"/>
      <c r="BVE376" s="156"/>
      <c r="BVF376" s="156"/>
      <c r="BVG376" s="156"/>
      <c r="BVH376" s="156"/>
      <c r="BVI376" s="156"/>
      <c r="BVJ376" s="156"/>
      <c r="BVK376" s="156"/>
      <c r="BVL376" s="156"/>
      <c r="BVM376" s="156"/>
      <c r="BVN376" s="156"/>
      <c r="BVO376" s="156"/>
      <c r="BVP376" s="156"/>
      <c r="BVQ376" s="156"/>
      <c r="BVR376" s="156"/>
      <c r="BVS376" s="156"/>
      <c r="BVT376" s="156"/>
      <c r="BVU376" s="156"/>
      <c r="BVV376" s="156"/>
      <c r="BVW376" s="156"/>
      <c r="BVX376" s="156"/>
      <c r="BVY376" s="156"/>
      <c r="BVZ376" s="156"/>
      <c r="BWA376" s="156"/>
      <c r="BWB376" s="156"/>
      <c r="BWC376" s="156"/>
      <c r="BWD376" s="156"/>
      <c r="BWE376" s="156"/>
      <c r="BWF376" s="156"/>
      <c r="BWG376" s="156"/>
      <c r="BWH376" s="156"/>
      <c r="BWI376" s="156"/>
      <c r="BWJ376" s="156"/>
      <c r="BWK376" s="156"/>
      <c r="BWL376" s="156"/>
      <c r="BWM376" s="156"/>
      <c r="BWN376" s="156"/>
      <c r="BWO376" s="156"/>
      <c r="BWP376" s="156"/>
      <c r="BWQ376" s="156"/>
      <c r="BWR376" s="156"/>
      <c r="BWS376" s="156"/>
      <c r="BWT376" s="156"/>
      <c r="BWU376" s="156"/>
      <c r="BWV376" s="156"/>
      <c r="BWW376" s="156"/>
      <c r="BWX376" s="156"/>
      <c r="BWY376" s="156"/>
      <c r="BWZ376" s="156"/>
      <c r="BXA376" s="156"/>
      <c r="BXB376" s="156"/>
      <c r="BXC376" s="156"/>
      <c r="BXD376" s="156"/>
      <c r="BXE376" s="156"/>
      <c r="BXF376" s="156"/>
      <c r="BXG376" s="156"/>
      <c r="BXH376" s="156"/>
      <c r="BXI376" s="156"/>
      <c r="BXJ376" s="156"/>
      <c r="BXK376" s="156"/>
      <c r="BXL376" s="156"/>
      <c r="BXM376" s="156"/>
      <c r="BXN376" s="156"/>
      <c r="BXO376" s="156"/>
      <c r="BXP376" s="156"/>
      <c r="BXQ376" s="156"/>
      <c r="BXR376" s="156"/>
      <c r="BXS376" s="156"/>
      <c r="BXT376" s="156"/>
      <c r="BXU376" s="156"/>
      <c r="BXV376" s="156"/>
      <c r="BXW376" s="156"/>
      <c r="BXX376" s="156"/>
      <c r="BXY376" s="156"/>
      <c r="BXZ376" s="156"/>
      <c r="BYA376" s="156"/>
      <c r="BYB376" s="156"/>
      <c r="BYC376" s="156"/>
      <c r="BYD376" s="156"/>
      <c r="BYE376" s="156"/>
      <c r="BYF376" s="156"/>
      <c r="BYG376" s="156"/>
      <c r="BYH376" s="156"/>
      <c r="BYI376" s="156"/>
      <c r="BYJ376" s="156"/>
      <c r="BYK376" s="156"/>
      <c r="BYL376" s="156"/>
      <c r="BYM376" s="156"/>
      <c r="BYN376" s="156"/>
      <c r="BYO376" s="156"/>
      <c r="BYP376" s="156"/>
      <c r="BYQ376" s="156"/>
      <c r="BYR376" s="156"/>
      <c r="BYS376" s="156"/>
      <c r="BYT376" s="156"/>
      <c r="BYU376" s="156"/>
      <c r="BYV376" s="156"/>
      <c r="BYW376" s="156"/>
      <c r="BYX376" s="156"/>
      <c r="BYY376" s="156"/>
      <c r="BYZ376" s="156"/>
      <c r="BZA376" s="156"/>
      <c r="BZB376" s="156"/>
      <c r="BZC376" s="156"/>
      <c r="BZD376" s="156"/>
      <c r="BZE376" s="156"/>
      <c r="BZF376" s="156"/>
      <c r="BZG376" s="156"/>
      <c r="BZH376" s="156"/>
      <c r="BZI376" s="156"/>
      <c r="BZJ376" s="156"/>
      <c r="BZK376" s="156"/>
      <c r="BZL376" s="156"/>
      <c r="BZM376" s="156"/>
      <c r="BZN376" s="156"/>
      <c r="BZO376" s="156"/>
      <c r="BZP376" s="156"/>
      <c r="BZQ376" s="156"/>
      <c r="BZR376" s="156"/>
      <c r="BZS376" s="156"/>
      <c r="BZT376" s="156"/>
      <c r="BZU376" s="156"/>
      <c r="BZV376" s="156"/>
      <c r="BZW376" s="156"/>
      <c r="BZX376" s="156"/>
      <c r="BZY376" s="156"/>
      <c r="BZZ376" s="156"/>
      <c r="CAA376" s="156"/>
      <c r="CAB376" s="156"/>
      <c r="CAC376" s="156"/>
      <c r="CAD376" s="156"/>
      <c r="CAE376" s="156"/>
      <c r="CAF376" s="156"/>
      <c r="CAG376" s="156"/>
      <c r="CAH376" s="156"/>
      <c r="CAI376" s="156"/>
      <c r="CAJ376" s="156"/>
      <c r="CAK376" s="156"/>
      <c r="CAL376" s="156"/>
      <c r="CAM376" s="156"/>
      <c r="CAN376" s="156"/>
      <c r="CAO376" s="156"/>
      <c r="CAP376" s="156"/>
      <c r="CAQ376" s="156"/>
      <c r="CAR376" s="156"/>
      <c r="CAS376" s="156"/>
      <c r="CAT376" s="156"/>
      <c r="CAU376" s="156"/>
      <c r="CAV376" s="156"/>
      <c r="CAW376" s="156"/>
      <c r="CAX376" s="156"/>
      <c r="CAY376" s="156"/>
      <c r="CAZ376" s="156"/>
      <c r="CBA376" s="156"/>
      <c r="CBB376" s="156"/>
      <c r="CBC376" s="156"/>
      <c r="CBD376" s="156"/>
      <c r="CBE376" s="156"/>
      <c r="CBF376" s="156"/>
      <c r="CBG376" s="156"/>
      <c r="CBH376" s="156"/>
      <c r="CBI376" s="156"/>
      <c r="CBJ376" s="156"/>
      <c r="CBK376" s="156"/>
      <c r="CBL376" s="156"/>
      <c r="CBM376" s="156"/>
      <c r="CBN376" s="156"/>
      <c r="CBO376" s="156"/>
      <c r="CBP376" s="156"/>
      <c r="CBQ376" s="156"/>
      <c r="CBR376" s="156"/>
      <c r="CBS376" s="156"/>
      <c r="CBT376" s="156"/>
      <c r="CBU376" s="156"/>
      <c r="CBV376" s="156"/>
      <c r="CBW376" s="156"/>
      <c r="CBX376" s="156"/>
      <c r="CBY376" s="156"/>
      <c r="CBZ376" s="156"/>
      <c r="CCA376" s="156"/>
      <c r="CCB376" s="156"/>
      <c r="CCC376" s="156"/>
      <c r="CCD376" s="156"/>
      <c r="CCE376" s="156"/>
      <c r="CCF376" s="156"/>
      <c r="CCG376" s="156"/>
      <c r="CCH376" s="156"/>
      <c r="CCI376" s="156"/>
      <c r="CCJ376" s="156"/>
      <c r="CCK376" s="156"/>
      <c r="CCL376" s="156"/>
      <c r="CCM376" s="156"/>
      <c r="CCN376" s="156"/>
      <c r="CCO376" s="156"/>
      <c r="CCP376" s="156"/>
      <c r="CCQ376" s="156"/>
      <c r="CCR376" s="156"/>
      <c r="CCS376" s="156"/>
      <c r="CCT376" s="156"/>
      <c r="CCU376" s="156"/>
      <c r="CCV376" s="156"/>
      <c r="CCW376" s="156"/>
      <c r="CCX376" s="156"/>
      <c r="CCY376" s="156"/>
      <c r="CCZ376" s="156"/>
      <c r="CDA376" s="156"/>
      <c r="CDB376" s="156"/>
      <c r="CDC376" s="156"/>
      <c r="CDD376" s="156"/>
      <c r="CDE376" s="156"/>
      <c r="CDF376" s="156"/>
      <c r="CDG376" s="156"/>
      <c r="CDH376" s="156"/>
      <c r="CDI376" s="156"/>
      <c r="CDJ376" s="156"/>
      <c r="CDK376" s="156"/>
      <c r="CDL376" s="156"/>
      <c r="CDM376" s="156"/>
      <c r="CDN376" s="156"/>
      <c r="CDO376" s="156"/>
      <c r="CDP376" s="156"/>
      <c r="CDQ376" s="156"/>
      <c r="CDR376" s="156"/>
      <c r="CDS376" s="156"/>
      <c r="CDT376" s="156"/>
      <c r="CDU376" s="156"/>
      <c r="CDV376" s="156"/>
      <c r="CDW376" s="156"/>
      <c r="CDX376" s="156"/>
      <c r="CDY376" s="156"/>
      <c r="CDZ376" s="156"/>
      <c r="CEA376" s="156"/>
      <c r="CEB376" s="156"/>
      <c r="CEC376" s="156"/>
      <c r="CED376" s="156"/>
      <c r="CEE376" s="156"/>
      <c r="CEF376" s="156"/>
      <c r="CEG376" s="156"/>
      <c r="CEH376" s="156"/>
      <c r="CEI376" s="156"/>
      <c r="CEJ376" s="156"/>
      <c r="CEK376" s="156"/>
      <c r="CEL376" s="156"/>
      <c r="CEM376" s="156"/>
      <c r="CEN376" s="156"/>
      <c r="CEO376" s="156"/>
      <c r="CEP376" s="156"/>
      <c r="CEQ376" s="156"/>
      <c r="CER376" s="156"/>
      <c r="CES376" s="156"/>
      <c r="CET376" s="156"/>
      <c r="CEU376" s="156"/>
      <c r="CEV376" s="156"/>
      <c r="CEW376" s="156"/>
      <c r="CEX376" s="156"/>
      <c r="CEY376" s="156"/>
      <c r="CEZ376" s="156"/>
      <c r="CFA376" s="156"/>
      <c r="CFB376" s="156"/>
      <c r="CFC376" s="156"/>
      <c r="CFD376" s="156"/>
      <c r="CFE376" s="156"/>
      <c r="CFF376" s="156"/>
      <c r="CFG376" s="156"/>
      <c r="CFH376" s="156"/>
      <c r="CFI376" s="156"/>
      <c r="CFJ376" s="156"/>
      <c r="CFK376" s="156"/>
      <c r="CFL376" s="156"/>
      <c r="CFM376" s="156"/>
      <c r="CFN376" s="156"/>
      <c r="CFO376" s="156"/>
      <c r="CFP376" s="156"/>
      <c r="CFQ376" s="156"/>
      <c r="CFR376" s="156"/>
      <c r="CFS376" s="156"/>
      <c r="CFT376" s="156"/>
      <c r="CFU376" s="156"/>
      <c r="CFV376" s="156"/>
      <c r="CFW376" s="156"/>
      <c r="CFX376" s="156"/>
      <c r="CFY376" s="156"/>
      <c r="CFZ376" s="156"/>
      <c r="CGA376" s="156"/>
      <c r="CGB376" s="156"/>
      <c r="CGC376" s="156"/>
      <c r="CGD376" s="156"/>
      <c r="CGE376" s="156"/>
      <c r="CGF376" s="156"/>
      <c r="CGG376" s="156"/>
      <c r="CGH376" s="156"/>
      <c r="CGI376" s="156"/>
      <c r="CGJ376" s="156"/>
      <c r="CGK376" s="156"/>
      <c r="CGL376" s="156"/>
      <c r="CGM376" s="156"/>
      <c r="CGN376" s="156"/>
      <c r="CGO376" s="156"/>
      <c r="CGP376" s="156"/>
      <c r="CGQ376" s="156"/>
      <c r="CGR376" s="156"/>
      <c r="CGS376" s="156"/>
      <c r="CGT376" s="156"/>
      <c r="CGU376" s="156"/>
      <c r="CGV376" s="156"/>
      <c r="CGW376" s="156"/>
      <c r="CGX376" s="156"/>
      <c r="CGY376" s="156"/>
      <c r="CGZ376" s="156"/>
      <c r="CHA376" s="156"/>
      <c r="CHB376" s="156"/>
      <c r="CHC376" s="156"/>
      <c r="CHD376" s="156"/>
      <c r="CHE376" s="156"/>
      <c r="CHF376" s="156"/>
      <c r="CHG376" s="156"/>
      <c r="CHH376" s="156"/>
      <c r="CHI376" s="156"/>
      <c r="CHJ376" s="156"/>
      <c r="CHK376" s="156"/>
      <c r="CHL376" s="156"/>
      <c r="CHM376" s="156"/>
      <c r="CHN376" s="156"/>
      <c r="CHO376" s="156"/>
      <c r="CHP376" s="156"/>
      <c r="CHQ376" s="156"/>
      <c r="CHR376" s="156"/>
      <c r="CHS376" s="156"/>
      <c r="CHT376" s="156"/>
      <c r="CHU376" s="156"/>
      <c r="CHV376" s="156"/>
      <c r="CHW376" s="156"/>
      <c r="CHX376" s="156"/>
      <c r="CHY376" s="156"/>
      <c r="CHZ376" s="156"/>
      <c r="CIA376" s="156"/>
      <c r="CIB376" s="156"/>
      <c r="CIC376" s="156"/>
      <c r="CID376" s="156"/>
      <c r="CIE376" s="156"/>
      <c r="CIF376" s="156"/>
      <c r="CIG376" s="156"/>
      <c r="CIH376" s="156"/>
      <c r="CII376" s="156"/>
      <c r="CIJ376" s="156"/>
      <c r="CIK376" s="156"/>
      <c r="CIL376" s="156"/>
      <c r="CIM376" s="156"/>
      <c r="CIN376" s="156"/>
      <c r="CIO376" s="156"/>
      <c r="CIP376" s="156"/>
      <c r="CIQ376" s="156"/>
      <c r="CIR376" s="156"/>
      <c r="CIS376" s="156"/>
      <c r="CIT376" s="156"/>
      <c r="CIU376" s="156"/>
      <c r="CIV376" s="156"/>
      <c r="CIW376" s="156"/>
      <c r="CIX376" s="156"/>
      <c r="CIY376" s="156"/>
      <c r="CIZ376" s="156"/>
      <c r="CJA376" s="156"/>
      <c r="CJB376" s="156"/>
      <c r="CJC376" s="156"/>
      <c r="CJD376" s="156"/>
      <c r="CJE376" s="156"/>
      <c r="CJF376" s="156"/>
      <c r="CJG376" s="156"/>
      <c r="CJH376" s="156"/>
      <c r="CJI376" s="156"/>
      <c r="CJJ376" s="156"/>
      <c r="CJK376" s="156"/>
      <c r="CJL376" s="156"/>
      <c r="CJM376" s="156"/>
      <c r="CJN376" s="156"/>
      <c r="CJO376" s="156"/>
      <c r="CJP376" s="156"/>
      <c r="CJQ376" s="156"/>
      <c r="CJR376" s="156"/>
      <c r="CJS376" s="156"/>
      <c r="CJT376" s="156"/>
      <c r="CJU376" s="156"/>
      <c r="CJV376" s="156"/>
      <c r="CJW376" s="156"/>
      <c r="CJX376" s="156"/>
      <c r="CJY376" s="156"/>
      <c r="CJZ376" s="156"/>
      <c r="CKA376" s="156"/>
      <c r="CKB376" s="156"/>
      <c r="CKC376" s="156"/>
      <c r="CKD376" s="156"/>
      <c r="CKE376" s="156"/>
      <c r="CKF376" s="156"/>
      <c r="CKG376" s="156"/>
      <c r="CKH376" s="156"/>
      <c r="CKI376" s="156"/>
      <c r="CKJ376" s="156"/>
      <c r="CKK376" s="156"/>
      <c r="CKL376" s="156"/>
      <c r="CKM376" s="156"/>
      <c r="CKN376" s="156"/>
      <c r="CKO376" s="156"/>
      <c r="CKP376" s="156"/>
      <c r="CKQ376" s="156"/>
      <c r="CKR376" s="156"/>
      <c r="CKS376" s="156"/>
      <c r="CKT376" s="156"/>
      <c r="CKU376" s="156"/>
      <c r="CKV376" s="156"/>
      <c r="CKW376" s="156"/>
      <c r="CKX376" s="156"/>
      <c r="CKY376" s="156"/>
      <c r="CKZ376" s="156"/>
      <c r="CLA376" s="156"/>
      <c r="CLB376" s="156"/>
      <c r="CLC376" s="156"/>
      <c r="CLD376" s="156"/>
      <c r="CLE376" s="156"/>
      <c r="CLF376" s="156"/>
      <c r="CLG376" s="156"/>
      <c r="CLH376" s="156"/>
      <c r="CLI376" s="156"/>
      <c r="CLJ376" s="156"/>
      <c r="CLK376" s="156"/>
      <c r="CLL376" s="156"/>
      <c r="CLM376" s="156"/>
      <c r="CLN376" s="156"/>
      <c r="CLO376" s="156"/>
      <c r="CLP376" s="156"/>
      <c r="CLQ376" s="156"/>
      <c r="CLR376" s="156"/>
      <c r="CLS376" s="156"/>
      <c r="CLT376" s="156"/>
      <c r="CLU376" s="156"/>
      <c r="CLV376" s="156"/>
      <c r="CLW376" s="156"/>
      <c r="CLX376" s="156"/>
      <c r="CLY376" s="156"/>
      <c r="CLZ376" s="156"/>
      <c r="CMA376" s="156"/>
      <c r="CMB376" s="156"/>
      <c r="CMC376" s="156"/>
      <c r="CMD376" s="156"/>
      <c r="CME376" s="156"/>
      <c r="CMF376" s="156"/>
      <c r="CMG376" s="156"/>
      <c r="CMH376" s="156"/>
      <c r="CMI376" s="156"/>
      <c r="CMJ376" s="156"/>
      <c r="CMK376" s="156"/>
      <c r="CML376" s="156"/>
      <c r="CMM376" s="156"/>
      <c r="CMN376" s="156"/>
      <c r="CMO376" s="156"/>
      <c r="CMP376" s="156"/>
      <c r="CMQ376" s="156"/>
      <c r="CMR376" s="156"/>
      <c r="CMS376" s="156"/>
      <c r="CMT376" s="156"/>
      <c r="CMU376" s="156"/>
      <c r="CMV376" s="156"/>
      <c r="CMW376" s="156"/>
      <c r="CMX376" s="156"/>
      <c r="CMY376" s="156"/>
      <c r="CMZ376" s="156"/>
      <c r="CNA376" s="156"/>
      <c r="CNB376" s="156"/>
      <c r="CNC376" s="156"/>
      <c r="CND376" s="156"/>
      <c r="CNE376" s="156"/>
      <c r="CNF376" s="156"/>
      <c r="CNG376" s="156"/>
      <c r="CNH376" s="156"/>
      <c r="CNI376" s="156"/>
      <c r="CNJ376" s="156"/>
      <c r="CNK376" s="156"/>
      <c r="CNL376" s="156"/>
      <c r="CNM376" s="156"/>
      <c r="CNN376" s="156"/>
      <c r="CNO376" s="156"/>
      <c r="CNP376" s="156"/>
      <c r="CNQ376" s="156"/>
      <c r="CNR376" s="156"/>
      <c r="CNS376" s="156"/>
      <c r="CNT376" s="156"/>
      <c r="CNU376" s="156"/>
      <c r="CNV376" s="156"/>
      <c r="CNW376" s="156"/>
      <c r="CNX376" s="156"/>
      <c r="CNY376" s="156"/>
      <c r="CNZ376" s="156"/>
      <c r="COA376" s="156"/>
      <c r="COB376" s="156"/>
      <c r="COC376" s="156"/>
      <c r="COD376" s="156"/>
      <c r="COE376" s="156"/>
      <c r="COF376" s="156"/>
      <c r="COG376" s="156"/>
      <c r="COH376" s="156"/>
      <c r="COI376" s="156"/>
      <c r="COJ376" s="156"/>
      <c r="COK376" s="156"/>
      <c r="COL376" s="156"/>
      <c r="COM376" s="156"/>
      <c r="CON376" s="156"/>
      <c r="COO376" s="156"/>
      <c r="COP376" s="156"/>
      <c r="COQ376" s="156"/>
      <c r="COR376" s="156"/>
      <c r="COS376" s="156"/>
      <c r="COT376" s="156"/>
      <c r="COU376" s="156"/>
      <c r="COV376" s="156"/>
      <c r="COW376" s="156"/>
      <c r="COX376" s="156"/>
      <c r="COY376" s="156"/>
      <c r="COZ376" s="156"/>
      <c r="CPA376" s="156"/>
      <c r="CPB376" s="156"/>
      <c r="CPC376" s="156"/>
      <c r="CPD376" s="156"/>
      <c r="CPE376" s="156"/>
      <c r="CPF376" s="156"/>
      <c r="CPG376" s="156"/>
      <c r="CPH376" s="156"/>
      <c r="CPI376" s="156"/>
      <c r="CPJ376" s="156"/>
      <c r="CPK376" s="156"/>
      <c r="CPL376" s="156"/>
      <c r="CPM376" s="156"/>
      <c r="CPN376" s="156"/>
      <c r="CPO376" s="156"/>
      <c r="CPP376" s="156"/>
      <c r="CPQ376" s="156"/>
      <c r="CPR376" s="156"/>
      <c r="CPS376" s="156"/>
      <c r="CPT376" s="156"/>
      <c r="CPU376" s="156"/>
      <c r="CPV376" s="156"/>
      <c r="CPW376" s="156"/>
      <c r="CPX376" s="156"/>
      <c r="CPY376" s="156"/>
      <c r="CPZ376" s="156"/>
      <c r="CQA376" s="156"/>
      <c r="CQB376" s="156"/>
      <c r="CQC376" s="156"/>
      <c r="CQD376" s="156"/>
      <c r="CQE376" s="156"/>
      <c r="CQF376" s="156"/>
      <c r="CQG376" s="156"/>
      <c r="CQH376" s="156"/>
      <c r="CQI376" s="156"/>
      <c r="CQJ376" s="156"/>
      <c r="CQK376" s="156"/>
      <c r="CQL376" s="156"/>
      <c r="CQM376" s="156"/>
      <c r="CQN376" s="156"/>
      <c r="CQO376" s="156"/>
      <c r="CQP376" s="156"/>
      <c r="CQQ376" s="156"/>
      <c r="CQR376" s="156"/>
      <c r="CQS376" s="156"/>
      <c r="CQT376" s="156"/>
      <c r="CQU376" s="156"/>
      <c r="CQV376" s="156"/>
      <c r="CQW376" s="156"/>
      <c r="CQX376" s="156"/>
      <c r="CQY376" s="156"/>
      <c r="CQZ376" s="156"/>
      <c r="CRA376" s="156"/>
      <c r="CRB376" s="156"/>
      <c r="CRC376" s="156"/>
      <c r="CRD376" s="156"/>
      <c r="CRE376" s="156"/>
      <c r="CRF376" s="156"/>
      <c r="CRG376" s="156"/>
      <c r="CRH376" s="156"/>
      <c r="CRI376" s="156"/>
      <c r="CRJ376" s="156"/>
      <c r="CRK376" s="156"/>
      <c r="CRL376" s="156"/>
      <c r="CRM376" s="156"/>
      <c r="CRN376" s="156"/>
      <c r="CRO376" s="156"/>
      <c r="CRP376" s="156"/>
      <c r="CRQ376" s="156"/>
      <c r="CRR376" s="156"/>
      <c r="CRS376" s="156"/>
      <c r="CRT376" s="156"/>
      <c r="CRU376" s="156"/>
      <c r="CRV376" s="156"/>
      <c r="CRW376" s="156"/>
      <c r="CRX376" s="156"/>
      <c r="CRY376" s="156"/>
      <c r="CRZ376" s="156"/>
      <c r="CSA376" s="156"/>
      <c r="CSB376" s="156"/>
      <c r="CSC376" s="156"/>
      <c r="CSD376" s="156"/>
      <c r="CSE376" s="156"/>
      <c r="CSF376" s="156"/>
      <c r="CSG376" s="156"/>
      <c r="CSH376" s="156"/>
      <c r="CSI376" s="156"/>
      <c r="CSJ376" s="156"/>
      <c r="CSK376" s="156"/>
      <c r="CSL376" s="156"/>
      <c r="CSM376" s="156"/>
      <c r="CSN376" s="156"/>
      <c r="CSO376" s="156"/>
      <c r="CSP376" s="156"/>
      <c r="CSQ376" s="156"/>
      <c r="CSR376" s="156"/>
      <c r="CSS376" s="156"/>
      <c r="CST376" s="156"/>
      <c r="CSU376" s="156"/>
      <c r="CSV376" s="156"/>
      <c r="CSW376" s="156"/>
      <c r="CSX376" s="156"/>
      <c r="CSY376" s="156"/>
      <c r="CSZ376" s="156"/>
      <c r="CTA376" s="156"/>
      <c r="CTB376" s="156"/>
      <c r="CTC376" s="156"/>
      <c r="CTD376" s="156"/>
      <c r="CTE376" s="156"/>
      <c r="CTF376" s="156"/>
      <c r="CTG376" s="156"/>
      <c r="CTH376" s="156"/>
      <c r="CTI376" s="156"/>
      <c r="CTJ376" s="156"/>
      <c r="CTK376" s="156"/>
      <c r="CTL376" s="156"/>
      <c r="CTM376" s="156"/>
      <c r="CTN376" s="156"/>
      <c r="CTO376" s="156"/>
      <c r="CTP376" s="156"/>
      <c r="CTQ376" s="156"/>
      <c r="CTR376" s="156"/>
      <c r="CTS376" s="156"/>
      <c r="CTT376" s="156"/>
      <c r="CTU376" s="156"/>
      <c r="CTV376" s="156"/>
      <c r="CTW376" s="156"/>
      <c r="CTX376" s="156"/>
      <c r="CTY376" s="156"/>
      <c r="CTZ376" s="156"/>
      <c r="CUA376" s="156"/>
      <c r="CUB376" s="156"/>
      <c r="CUC376" s="156"/>
      <c r="CUD376" s="156"/>
      <c r="CUE376" s="156"/>
      <c r="CUF376" s="156"/>
      <c r="CUG376" s="156"/>
      <c r="CUH376" s="156"/>
      <c r="CUI376" s="156"/>
      <c r="CUJ376" s="156"/>
      <c r="CUK376" s="156"/>
      <c r="CUL376" s="156"/>
      <c r="CUM376" s="156"/>
      <c r="CUN376" s="156"/>
      <c r="CUO376" s="156"/>
      <c r="CUP376" s="156"/>
      <c r="CUQ376" s="156"/>
      <c r="CUR376" s="156"/>
      <c r="CUS376" s="156"/>
      <c r="CUT376" s="156"/>
      <c r="CUU376" s="156"/>
      <c r="CUV376" s="156"/>
      <c r="CUW376" s="156"/>
      <c r="CUX376" s="156"/>
      <c r="CUY376" s="156"/>
      <c r="CUZ376" s="156"/>
      <c r="CVA376" s="156"/>
      <c r="CVB376" s="156"/>
      <c r="CVC376" s="156"/>
      <c r="CVD376" s="156"/>
      <c r="CVE376" s="156"/>
      <c r="CVF376" s="156"/>
      <c r="CVG376" s="156"/>
      <c r="CVH376" s="156"/>
      <c r="CVI376" s="156"/>
      <c r="CVJ376" s="156"/>
      <c r="CVK376" s="156"/>
      <c r="CVL376" s="156"/>
      <c r="CVM376" s="156"/>
      <c r="CVN376" s="156"/>
      <c r="CVO376" s="156"/>
      <c r="CVP376" s="156"/>
      <c r="CVQ376" s="156"/>
      <c r="CVR376" s="156"/>
      <c r="CVS376" s="156"/>
      <c r="CVT376" s="156"/>
      <c r="CVU376" s="156"/>
      <c r="CVV376" s="156"/>
      <c r="CVW376" s="156"/>
      <c r="CVX376" s="156"/>
      <c r="CVY376" s="156"/>
      <c r="CVZ376" s="156"/>
      <c r="CWA376" s="156"/>
      <c r="CWB376" s="156"/>
      <c r="CWC376" s="156"/>
      <c r="CWD376" s="156"/>
      <c r="CWE376" s="156"/>
      <c r="CWF376" s="156"/>
      <c r="CWG376" s="156"/>
      <c r="CWH376" s="156"/>
      <c r="CWI376" s="156"/>
      <c r="CWJ376" s="156"/>
      <c r="CWK376" s="156"/>
      <c r="CWL376" s="156"/>
      <c r="CWM376" s="156"/>
      <c r="CWN376" s="156"/>
      <c r="CWO376" s="156"/>
      <c r="CWP376" s="156"/>
      <c r="CWQ376" s="156"/>
      <c r="CWR376" s="156"/>
      <c r="CWS376" s="156"/>
      <c r="CWT376" s="156"/>
      <c r="CWU376" s="156"/>
      <c r="CWV376" s="156"/>
      <c r="CWW376" s="156"/>
      <c r="CWX376" s="156"/>
      <c r="CWY376" s="156"/>
      <c r="CWZ376" s="156"/>
      <c r="CXA376" s="156"/>
      <c r="CXB376" s="156"/>
      <c r="CXC376" s="156"/>
      <c r="CXD376" s="156"/>
      <c r="CXE376" s="156"/>
      <c r="CXF376" s="156"/>
      <c r="CXG376" s="156"/>
      <c r="CXH376" s="156"/>
      <c r="CXI376" s="156"/>
      <c r="CXJ376" s="156"/>
      <c r="CXK376" s="156"/>
      <c r="CXL376" s="156"/>
      <c r="CXM376" s="156"/>
      <c r="CXN376" s="156"/>
      <c r="CXO376" s="156"/>
      <c r="CXP376" s="156"/>
      <c r="CXQ376" s="156"/>
      <c r="CXR376" s="156"/>
      <c r="CXS376" s="156"/>
      <c r="CXT376" s="156"/>
      <c r="CXU376" s="156"/>
      <c r="CXV376" s="156"/>
      <c r="CXW376" s="156"/>
      <c r="CXX376" s="156"/>
      <c r="CXY376" s="156"/>
      <c r="CXZ376" s="156"/>
      <c r="CYA376" s="156"/>
      <c r="CYB376" s="156"/>
      <c r="CYC376" s="156"/>
      <c r="CYD376" s="156"/>
      <c r="CYE376" s="156"/>
      <c r="CYF376" s="156"/>
      <c r="CYG376" s="156"/>
      <c r="CYH376" s="156"/>
      <c r="CYI376" s="156"/>
      <c r="CYJ376" s="156"/>
      <c r="CYK376" s="156"/>
      <c r="CYL376" s="156"/>
      <c r="CYM376" s="156"/>
      <c r="CYN376" s="156"/>
      <c r="CYO376" s="156"/>
      <c r="CYP376" s="156"/>
      <c r="CYQ376" s="156"/>
      <c r="CYR376" s="156"/>
      <c r="CYS376" s="156"/>
      <c r="CYT376" s="156"/>
      <c r="CYU376" s="156"/>
      <c r="CYV376" s="156"/>
      <c r="CYW376" s="156"/>
      <c r="CYX376" s="156"/>
      <c r="CYY376" s="156"/>
      <c r="CYZ376" s="156"/>
      <c r="CZA376" s="156"/>
      <c r="CZB376" s="156"/>
      <c r="CZC376" s="156"/>
      <c r="CZD376" s="156"/>
      <c r="CZE376" s="156"/>
      <c r="CZF376" s="156"/>
      <c r="CZG376" s="156"/>
      <c r="CZH376" s="156"/>
      <c r="CZI376" s="156"/>
      <c r="CZJ376" s="156"/>
      <c r="CZK376" s="156"/>
      <c r="CZL376" s="156"/>
      <c r="CZM376" s="156"/>
      <c r="CZN376" s="156"/>
      <c r="CZO376" s="156"/>
      <c r="CZP376" s="156"/>
      <c r="CZQ376" s="156"/>
      <c r="CZR376" s="156"/>
      <c r="CZS376" s="156"/>
      <c r="CZT376" s="156"/>
      <c r="CZU376" s="156"/>
      <c r="CZV376" s="156"/>
      <c r="CZW376" s="156"/>
      <c r="CZX376" s="156"/>
      <c r="CZY376" s="156"/>
      <c r="CZZ376" s="156"/>
      <c r="DAA376" s="156"/>
      <c r="DAB376" s="156"/>
      <c r="DAC376" s="156"/>
      <c r="DAD376" s="156"/>
      <c r="DAE376" s="156"/>
      <c r="DAF376" s="156"/>
      <c r="DAG376" s="156"/>
      <c r="DAH376" s="156"/>
      <c r="DAI376" s="156"/>
      <c r="DAJ376" s="156"/>
      <c r="DAK376" s="156"/>
      <c r="DAL376" s="156"/>
      <c r="DAM376" s="156"/>
      <c r="DAN376" s="156"/>
      <c r="DAO376" s="156"/>
      <c r="DAP376" s="156"/>
      <c r="DAQ376" s="156"/>
      <c r="DAR376" s="156"/>
      <c r="DAS376" s="156"/>
      <c r="DAT376" s="156"/>
      <c r="DAU376" s="156"/>
      <c r="DAV376" s="156"/>
      <c r="DAW376" s="156"/>
      <c r="DAX376" s="156"/>
      <c r="DAY376" s="156"/>
      <c r="DAZ376" s="156"/>
      <c r="DBA376" s="156"/>
      <c r="DBB376" s="156"/>
      <c r="DBC376" s="156"/>
      <c r="DBD376" s="156"/>
      <c r="DBE376" s="156"/>
      <c r="DBF376" s="156"/>
      <c r="DBG376" s="156"/>
      <c r="DBH376" s="156"/>
      <c r="DBI376" s="156"/>
      <c r="DBJ376" s="156"/>
      <c r="DBK376" s="156"/>
      <c r="DBL376" s="156"/>
      <c r="DBM376" s="156"/>
      <c r="DBN376" s="156"/>
      <c r="DBO376" s="156"/>
      <c r="DBP376" s="156"/>
      <c r="DBQ376" s="156"/>
      <c r="DBR376" s="156"/>
      <c r="DBS376" s="156"/>
      <c r="DBT376" s="156"/>
      <c r="DBU376" s="156"/>
      <c r="DBV376" s="156"/>
      <c r="DBW376" s="156"/>
      <c r="DBX376" s="156"/>
      <c r="DBY376" s="156"/>
      <c r="DBZ376" s="156"/>
      <c r="DCA376" s="156"/>
      <c r="DCB376" s="156"/>
      <c r="DCC376" s="156"/>
      <c r="DCD376" s="156"/>
      <c r="DCE376" s="156"/>
      <c r="DCF376" s="156"/>
      <c r="DCG376" s="156"/>
      <c r="DCH376" s="156"/>
      <c r="DCI376" s="156"/>
      <c r="DCJ376" s="156"/>
      <c r="DCK376" s="156"/>
      <c r="DCL376" s="156"/>
      <c r="DCM376" s="156"/>
      <c r="DCN376" s="156"/>
      <c r="DCO376" s="156"/>
      <c r="DCP376" s="156"/>
      <c r="DCQ376" s="156"/>
      <c r="DCR376" s="156"/>
      <c r="DCS376" s="156"/>
      <c r="DCT376" s="156"/>
      <c r="DCU376" s="156"/>
      <c r="DCV376" s="156"/>
      <c r="DCW376" s="156"/>
      <c r="DCX376" s="156"/>
      <c r="DCY376" s="156"/>
      <c r="DCZ376" s="156"/>
      <c r="DDA376" s="156"/>
      <c r="DDB376" s="156"/>
      <c r="DDC376" s="156"/>
      <c r="DDD376" s="156"/>
      <c r="DDE376" s="156"/>
      <c r="DDF376" s="156"/>
      <c r="DDG376" s="156"/>
      <c r="DDH376" s="156"/>
      <c r="DDI376" s="156"/>
      <c r="DDJ376" s="156"/>
      <c r="DDK376" s="156"/>
      <c r="DDL376" s="156"/>
      <c r="DDM376" s="156"/>
      <c r="DDN376" s="156"/>
      <c r="DDO376" s="156"/>
      <c r="DDP376" s="156"/>
      <c r="DDQ376" s="156"/>
      <c r="DDR376" s="156"/>
      <c r="DDS376" s="156"/>
      <c r="DDT376" s="156"/>
      <c r="DDU376" s="156"/>
      <c r="DDV376" s="156"/>
      <c r="DDW376" s="156"/>
      <c r="DDX376" s="156"/>
      <c r="DDY376" s="156"/>
      <c r="DDZ376" s="156"/>
      <c r="DEA376" s="156"/>
      <c r="DEB376" s="156"/>
      <c r="DEC376" s="156"/>
      <c r="DED376" s="156"/>
      <c r="DEE376" s="156"/>
      <c r="DEF376" s="156"/>
      <c r="DEG376" s="156"/>
      <c r="DEH376" s="156"/>
      <c r="DEI376" s="156"/>
      <c r="DEJ376" s="156"/>
      <c r="DEK376" s="156"/>
      <c r="DEL376" s="156"/>
      <c r="DEM376" s="156"/>
      <c r="DEN376" s="156"/>
      <c r="DEO376" s="156"/>
      <c r="DEP376" s="156"/>
      <c r="DEQ376" s="156"/>
      <c r="DER376" s="156"/>
      <c r="DES376" s="156"/>
      <c r="DET376" s="156"/>
      <c r="DEU376" s="156"/>
      <c r="DEV376" s="156"/>
      <c r="DEW376" s="156"/>
      <c r="DEX376" s="156"/>
      <c r="DEY376" s="156"/>
      <c r="DEZ376" s="156"/>
      <c r="DFA376" s="156"/>
      <c r="DFB376" s="156"/>
      <c r="DFC376" s="156"/>
      <c r="DFD376" s="156"/>
      <c r="DFE376" s="156"/>
      <c r="DFF376" s="156"/>
      <c r="DFG376" s="156"/>
      <c r="DFH376" s="156"/>
      <c r="DFI376" s="156"/>
      <c r="DFJ376" s="156"/>
      <c r="DFK376" s="156"/>
      <c r="DFL376" s="156"/>
      <c r="DFM376" s="156"/>
      <c r="DFN376" s="156"/>
      <c r="DFO376" s="156"/>
      <c r="DFP376" s="156"/>
      <c r="DFQ376" s="156"/>
      <c r="DFR376" s="156"/>
      <c r="DFS376" s="156"/>
      <c r="DFT376" s="156"/>
      <c r="DFU376" s="156"/>
      <c r="DFV376" s="156"/>
      <c r="DFW376" s="156"/>
      <c r="DFX376" s="156"/>
      <c r="DFY376" s="156"/>
      <c r="DFZ376" s="156"/>
      <c r="DGA376" s="156"/>
      <c r="DGB376" s="156"/>
      <c r="DGC376" s="156"/>
      <c r="DGD376" s="156"/>
      <c r="DGE376" s="156"/>
      <c r="DGF376" s="156"/>
      <c r="DGG376" s="156"/>
      <c r="DGH376" s="156"/>
      <c r="DGI376" s="156"/>
      <c r="DGJ376" s="156"/>
      <c r="DGK376" s="156"/>
      <c r="DGL376" s="156"/>
      <c r="DGM376" s="156"/>
      <c r="DGN376" s="156"/>
      <c r="DGO376" s="156"/>
      <c r="DGP376" s="156"/>
      <c r="DGQ376" s="156"/>
      <c r="DGR376" s="156"/>
      <c r="DGS376" s="156"/>
      <c r="DGT376" s="156"/>
      <c r="DGU376" s="156"/>
      <c r="DGV376" s="156"/>
      <c r="DGW376" s="156"/>
      <c r="DGX376" s="156"/>
      <c r="DGY376" s="156"/>
      <c r="DGZ376" s="156"/>
      <c r="DHA376" s="156"/>
      <c r="DHB376" s="156"/>
      <c r="DHC376" s="156"/>
      <c r="DHD376" s="156"/>
      <c r="DHE376" s="156"/>
      <c r="DHF376" s="156"/>
      <c r="DHG376" s="156"/>
      <c r="DHH376" s="156"/>
      <c r="DHI376" s="156"/>
      <c r="DHJ376" s="156"/>
      <c r="DHK376" s="156"/>
      <c r="DHL376" s="156"/>
      <c r="DHM376" s="156"/>
      <c r="DHN376" s="156"/>
      <c r="DHO376" s="156"/>
      <c r="DHP376" s="156"/>
      <c r="DHQ376" s="156"/>
      <c r="DHR376" s="156"/>
      <c r="DHS376" s="156"/>
      <c r="DHT376" s="156"/>
      <c r="DHU376" s="156"/>
      <c r="DHV376" s="156"/>
      <c r="DHW376" s="156"/>
      <c r="DHX376" s="156"/>
      <c r="DHY376" s="156"/>
      <c r="DHZ376" s="156"/>
      <c r="DIA376" s="156"/>
      <c r="DIB376" s="156"/>
      <c r="DIC376" s="156"/>
      <c r="DID376" s="156"/>
      <c r="DIE376" s="156"/>
      <c r="DIF376" s="156"/>
      <c r="DIG376" s="156"/>
      <c r="DIH376" s="156"/>
      <c r="DII376" s="156"/>
      <c r="DIJ376" s="156"/>
      <c r="DIK376" s="156"/>
      <c r="DIL376" s="156"/>
      <c r="DIM376" s="156"/>
      <c r="DIN376" s="156"/>
      <c r="DIO376" s="156"/>
      <c r="DIP376" s="156"/>
      <c r="DIQ376" s="156"/>
      <c r="DIR376" s="156"/>
      <c r="DIS376" s="156"/>
      <c r="DIT376" s="156"/>
      <c r="DIU376" s="156"/>
      <c r="DIV376" s="156"/>
      <c r="DIW376" s="156"/>
      <c r="DIX376" s="156"/>
      <c r="DIY376" s="156"/>
      <c r="DIZ376" s="156"/>
      <c r="DJA376" s="156"/>
      <c r="DJB376" s="156"/>
      <c r="DJC376" s="156"/>
      <c r="DJD376" s="156"/>
      <c r="DJE376" s="156"/>
      <c r="DJF376" s="156"/>
      <c r="DJG376" s="156"/>
      <c r="DJH376" s="156"/>
      <c r="DJI376" s="156"/>
      <c r="DJJ376" s="156"/>
      <c r="DJK376" s="156"/>
      <c r="DJL376" s="156"/>
      <c r="DJM376" s="156"/>
      <c r="DJN376" s="156"/>
      <c r="DJO376" s="156"/>
      <c r="DJP376" s="156"/>
      <c r="DJQ376" s="156"/>
      <c r="DJR376" s="156"/>
      <c r="DJS376" s="156"/>
      <c r="DJT376" s="156"/>
      <c r="DJU376" s="156"/>
      <c r="DJV376" s="156"/>
      <c r="DJW376" s="156"/>
      <c r="DJX376" s="156"/>
      <c r="DJY376" s="156"/>
      <c r="DJZ376" s="156"/>
      <c r="DKA376" s="156"/>
      <c r="DKB376" s="156"/>
      <c r="DKC376" s="156"/>
      <c r="DKD376" s="156"/>
      <c r="DKE376" s="156"/>
      <c r="DKF376" s="156"/>
      <c r="DKG376" s="156"/>
      <c r="DKH376" s="156"/>
      <c r="DKI376" s="156"/>
      <c r="DKJ376" s="156"/>
      <c r="DKK376" s="156"/>
      <c r="DKL376" s="156"/>
      <c r="DKM376" s="156"/>
      <c r="DKN376" s="156"/>
      <c r="DKO376" s="156"/>
      <c r="DKP376" s="156"/>
      <c r="DKQ376" s="156"/>
      <c r="DKR376" s="156"/>
      <c r="DKS376" s="156"/>
      <c r="DKT376" s="156"/>
      <c r="DKU376" s="156"/>
      <c r="DKV376" s="156"/>
      <c r="DKW376" s="156"/>
      <c r="DKX376" s="156"/>
      <c r="DKY376" s="156"/>
      <c r="DKZ376" s="156"/>
      <c r="DLA376" s="156"/>
      <c r="DLB376" s="156"/>
      <c r="DLC376" s="156"/>
      <c r="DLD376" s="156"/>
      <c r="DLE376" s="156"/>
      <c r="DLF376" s="156"/>
      <c r="DLG376" s="156"/>
      <c r="DLH376" s="156"/>
      <c r="DLI376" s="156"/>
      <c r="DLJ376" s="156"/>
      <c r="DLK376" s="156"/>
      <c r="DLL376" s="156"/>
      <c r="DLM376" s="156"/>
      <c r="DLN376" s="156"/>
      <c r="DLO376" s="156"/>
      <c r="DLP376" s="156"/>
      <c r="DLQ376" s="156"/>
      <c r="DLR376" s="156"/>
      <c r="DLS376" s="156"/>
      <c r="DLT376" s="156"/>
      <c r="DLU376" s="156"/>
      <c r="DLV376" s="156"/>
      <c r="DLW376" s="156"/>
      <c r="DLX376" s="156"/>
      <c r="DLY376" s="156"/>
      <c r="DLZ376" s="156"/>
      <c r="DMA376" s="156"/>
      <c r="DMB376" s="156"/>
      <c r="DMC376" s="156"/>
      <c r="DMD376" s="156"/>
      <c r="DME376" s="156"/>
      <c r="DMF376" s="156"/>
      <c r="DMG376" s="156"/>
      <c r="DMH376" s="156"/>
      <c r="DMI376" s="156"/>
      <c r="DMJ376" s="156"/>
      <c r="DMK376" s="156"/>
      <c r="DML376" s="156"/>
      <c r="DMM376" s="156"/>
      <c r="DMN376" s="156"/>
      <c r="DMO376" s="156"/>
      <c r="DMP376" s="156"/>
      <c r="DMQ376" s="156"/>
      <c r="DMR376" s="156"/>
      <c r="DMS376" s="156"/>
      <c r="DMT376" s="156"/>
      <c r="DMU376" s="156"/>
      <c r="DMV376" s="156"/>
      <c r="DMW376" s="156"/>
      <c r="DMX376" s="156"/>
      <c r="DMY376" s="156"/>
      <c r="DMZ376" s="156"/>
      <c r="DNA376" s="156"/>
      <c r="DNB376" s="156"/>
      <c r="DNC376" s="156"/>
      <c r="DND376" s="156"/>
      <c r="DNE376" s="156"/>
      <c r="DNF376" s="156"/>
      <c r="DNG376" s="156"/>
      <c r="DNH376" s="156"/>
      <c r="DNI376" s="156"/>
      <c r="DNJ376" s="156"/>
      <c r="DNK376" s="156"/>
      <c r="DNL376" s="156"/>
      <c r="DNM376" s="156"/>
      <c r="DNN376" s="156"/>
      <c r="DNO376" s="156"/>
      <c r="DNP376" s="156"/>
      <c r="DNQ376" s="156"/>
      <c r="DNR376" s="156"/>
      <c r="DNS376" s="156"/>
      <c r="DNT376" s="156"/>
      <c r="DNU376" s="156"/>
      <c r="DNV376" s="156"/>
      <c r="DNW376" s="156"/>
      <c r="DNX376" s="156"/>
      <c r="DNY376" s="156"/>
      <c r="DNZ376" s="156"/>
      <c r="DOA376" s="156"/>
      <c r="DOB376" s="156"/>
      <c r="DOC376" s="156"/>
      <c r="DOD376" s="156"/>
      <c r="DOE376" s="156"/>
      <c r="DOF376" s="156"/>
      <c r="DOG376" s="156"/>
      <c r="DOH376" s="156"/>
      <c r="DOI376" s="156"/>
      <c r="DOJ376" s="156"/>
      <c r="DOK376" s="156"/>
      <c r="DOL376" s="156"/>
      <c r="DOM376" s="156"/>
      <c r="DON376" s="156"/>
      <c r="DOO376" s="156"/>
      <c r="DOP376" s="156"/>
      <c r="DOQ376" s="156"/>
      <c r="DOR376" s="156"/>
      <c r="DOS376" s="156"/>
      <c r="DOT376" s="156"/>
      <c r="DOU376" s="156"/>
      <c r="DOV376" s="156"/>
      <c r="DOW376" s="156"/>
      <c r="DOX376" s="156"/>
      <c r="DOY376" s="156"/>
      <c r="DOZ376" s="156"/>
      <c r="DPA376" s="156"/>
      <c r="DPB376" s="156"/>
      <c r="DPC376" s="156"/>
      <c r="DPD376" s="156"/>
      <c r="DPE376" s="156"/>
      <c r="DPF376" s="156"/>
      <c r="DPG376" s="156"/>
      <c r="DPH376" s="156"/>
      <c r="DPI376" s="156"/>
      <c r="DPJ376" s="156"/>
      <c r="DPK376" s="156"/>
      <c r="DPL376" s="156"/>
      <c r="DPM376" s="156"/>
      <c r="DPN376" s="156"/>
      <c r="DPO376" s="156"/>
      <c r="DPP376" s="156"/>
      <c r="DPQ376" s="156"/>
      <c r="DPR376" s="156"/>
      <c r="DPS376" s="156"/>
      <c r="DPT376" s="156"/>
      <c r="DPU376" s="156"/>
      <c r="DPV376" s="156"/>
      <c r="DPW376" s="156"/>
      <c r="DPX376" s="156"/>
      <c r="DPY376" s="156"/>
      <c r="DPZ376" s="156"/>
      <c r="DQA376" s="156"/>
      <c r="DQB376" s="156"/>
      <c r="DQC376" s="156"/>
      <c r="DQD376" s="156"/>
      <c r="DQE376" s="156"/>
      <c r="DQF376" s="156"/>
      <c r="DQG376" s="156"/>
      <c r="DQH376" s="156"/>
      <c r="DQI376" s="156"/>
      <c r="DQJ376" s="156"/>
      <c r="DQK376" s="156"/>
      <c r="DQL376" s="156"/>
      <c r="DQM376" s="156"/>
      <c r="DQN376" s="156"/>
      <c r="DQO376" s="156"/>
      <c r="DQP376" s="156"/>
      <c r="DQQ376" s="156"/>
      <c r="DQR376" s="156"/>
      <c r="DQS376" s="156"/>
      <c r="DQT376" s="156"/>
      <c r="DQU376" s="156"/>
      <c r="DQV376" s="156"/>
      <c r="DQW376" s="156"/>
      <c r="DQX376" s="156"/>
      <c r="DQY376" s="156"/>
      <c r="DQZ376" s="156"/>
      <c r="DRA376" s="156"/>
      <c r="DRB376" s="156"/>
      <c r="DRC376" s="156"/>
      <c r="DRD376" s="156"/>
      <c r="DRE376" s="156"/>
      <c r="DRF376" s="156"/>
      <c r="DRG376" s="156"/>
      <c r="DRH376" s="156"/>
      <c r="DRI376" s="156"/>
      <c r="DRJ376" s="156"/>
      <c r="DRK376" s="156"/>
      <c r="DRL376" s="156"/>
      <c r="DRM376" s="156"/>
      <c r="DRN376" s="156"/>
      <c r="DRO376" s="156"/>
      <c r="DRP376" s="156"/>
      <c r="DRQ376" s="156"/>
      <c r="DRR376" s="156"/>
      <c r="DRS376" s="156"/>
      <c r="DRT376" s="156"/>
      <c r="DRU376" s="156"/>
      <c r="DRV376" s="156"/>
      <c r="DRW376" s="156"/>
      <c r="DRX376" s="156"/>
      <c r="DRY376" s="156"/>
      <c r="DRZ376" s="156"/>
      <c r="DSA376" s="156"/>
      <c r="DSB376" s="156"/>
      <c r="DSC376" s="156"/>
      <c r="DSD376" s="156"/>
      <c r="DSE376" s="156"/>
      <c r="DSF376" s="156"/>
      <c r="DSG376" s="156"/>
      <c r="DSH376" s="156"/>
      <c r="DSI376" s="156"/>
      <c r="DSJ376" s="156"/>
      <c r="DSK376" s="156"/>
      <c r="DSL376" s="156"/>
      <c r="DSM376" s="156"/>
      <c r="DSN376" s="156"/>
      <c r="DSO376" s="156"/>
      <c r="DSP376" s="156"/>
      <c r="DSQ376" s="156"/>
      <c r="DSR376" s="156"/>
      <c r="DSS376" s="156"/>
      <c r="DST376" s="156"/>
      <c r="DSU376" s="156"/>
      <c r="DSV376" s="156"/>
      <c r="DSW376" s="156"/>
      <c r="DSX376" s="156"/>
      <c r="DSY376" s="156"/>
      <c r="DSZ376" s="156"/>
      <c r="DTA376" s="156"/>
      <c r="DTB376" s="156"/>
      <c r="DTC376" s="156"/>
      <c r="DTD376" s="156"/>
      <c r="DTE376" s="156"/>
      <c r="DTF376" s="156"/>
      <c r="DTG376" s="156"/>
      <c r="DTH376" s="156"/>
      <c r="DTI376" s="156"/>
      <c r="DTJ376" s="156"/>
      <c r="DTK376" s="156"/>
      <c r="DTL376" s="156"/>
      <c r="DTM376" s="156"/>
      <c r="DTN376" s="156"/>
      <c r="DTO376" s="156"/>
      <c r="DTP376" s="156"/>
      <c r="DTQ376" s="156"/>
      <c r="DTR376" s="156"/>
      <c r="DTS376" s="156"/>
      <c r="DTT376" s="156"/>
      <c r="DTU376" s="156"/>
      <c r="DTV376" s="156"/>
      <c r="DTW376" s="156"/>
      <c r="DTX376" s="156"/>
      <c r="DTY376" s="156"/>
      <c r="DTZ376" s="156"/>
      <c r="DUA376" s="156"/>
      <c r="DUB376" s="156"/>
      <c r="DUC376" s="156"/>
      <c r="DUD376" s="156"/>
      <c r="DUE376" s="156"/>
      <c r="DUF376" s="156"/>
      <c r="DUG376" s="156"/>
      <c r="DUH376" s="156"/>
      <c r="DUI376" s="156"/>
      <c r="DUJ376" s="156"/>
      <c r="DUK376" s="156"/>
      <c r="DUL376" s="156"/>
      <c r="DUM376" s="156"/>
      <c r="DUN376" s="156"/>
      <c r="DUO376" s="156"/>
      <c r="DUP376" s="156"/>
      <c r="DUQ376" s="156"/>
      <c r="DUR376" s="156"/>
      <c r="DUS376" s="156"/>
      <c r="DUT376" s="156"/>
      <c r="DUU376" s="156"/>
      <c r="DUV376" s="156"/>
      <c r="DUW376" s="156"/>
      <c r="DUX376" s="156"/>
      <c r="DUY376" s="156"/>
      <c r="DUZ376" s="156"/>
      <c r="DVA376" s="156"/>
      <c r="DVB376" s="156"/>
      <c r="DVC376" s="156"/>
      <c r="DVD376" s="156"/>
      <c r="DVE376" s="156"/>
      <c r="DVF376" s="156"/>
      <c r="DVG376" s="156"/>
      <c r="DVH376" s="156"/>
      <c r="DVI376" s="156"/>
      <c r="DVJ376" s="156"/>
      <c r="DVK376" s="156"/>
      <c r="DVL376" s="156"/>
      <c r="DVM376" s="156"/>
      <c r="DVN376" s="156"/>
      <c r="DVO376" s="156"/>
      <c r="DVP376" s="156"/>
      <c r="DVQ376" s="156"/>
      <c r="DVR376" s="156"/>
      <c r="DVS376" s="156"/>
      <c r="DVT376" s="156"/>
      <c r="DVU376" s="156"/>
      <c r="DVV376" s="156"/>
      <c r="DVW376" s="156"/>
      <c r="DVX376" s="156"/>
      <c r="DVY376" s="156"/>
      <c r="DVZ376" s="156"/>
      <c r="DWA376" s="156"/>
      <c r="DWB376" s="156"/>
      <c r="DWC376" s="156"/>
      <c r="DWD376" s="156"/>
      <c r="DWE376" s="156"/>
      <c r="DWF376" s="156"/>
      <c r="DWG376" s="156"/>
      <c r="DWH376" s="156"/>
      <c r="DWI376" s="156"/>
      <c r="DWJ376" s="156"/>
      <c r="DWK376" s="156"/>
      <c r="DWL376" s="156"/>
      <c r="DWM376" s="156"/>
      <c r="DWN376" s="156"/>
      <c r="DWO376" s="156"/>
      <c r="DWP376" s="156"/>
      <c r="DWQ376" s="156"/>
      <c r="DWR376" s="156"/>
      <c r="DWS376" s="156"/>
      <c r="DWT376" s="156"/>
      <c r="DWU376" s="156"/>
      <c r="DWV376" s="156"/>
      <c r="DWW376" s="156"/>
      <c r="DWX376" s="156"/>
      <c r="DWY376" s="156"/>
      <c r="DWZ376" s="156"/>
      <c r="DXA376" s="156"/>
      <c r="DXB376" s="156"/>
      <c r="DXC376" s="156"/>
      <c r="DXD376" s="156"/>
      <c r="DXE376" s="156"/>
      <c r="DXF376" s="156"/>
      <c r="DXG376" s="156"/>
      <c r="DXH376" s="156"/>
      <c r="DXI376" s="156"/>
      <c r="DXJ376" s="156"/>
      <c r="DXK376" s="156"/>
      <c r="DXL376" s="156"/>
      <c r="DXM376" s="156"/>
      <c r="DXN376" s="156"/>
      <c r="DXO376" s="156"/>
      <c r="DXP376" s="156"/>
      <c r="DXQ376" s="156"/>
      <c r="DXR376" s="156"/>
      <c r="DXS376" s="156"/>
      <c r="DXT376" s="156"/>
      <c r="DXU376" s="156"/>
      <c r="DXV376" s="156"/>
      <c r="DXW376" s="156"/>
      <c r="DXX376" s="156"/>
      <c r="DXY376" s="156"/>
      <c r="DXZ376" s="156"/>
      <c r="DYA376" s="156"/>
      <c r="DYB376" s="156"/>
      <c r="DYC376" s="156"/>
      <c r="DYD376" s="156"/>
      <c r="DYE376" s="156"/>
      <c r="DYF376" s="156"/>
      <c r="DYG376" s="156"/>
      <c r="DYH376" s="156"/>
      <c r="DYI376" s="156"/>
      <c r="DYJ376" s="156"/>
      <c r="DYK376" s="156"/>
      <c r="DYL376" s="156"/>
      <c r="DYM376" s="156"/>
      <c r="DYN376" s="156"/>
      <c r="DYO376" s="156"/>
      <c r="DYP376" s="156"/>
      <c r="DYQ376" s="156"/>
      <c r="DYR376" s="156"/>
      <c r="DYS376" s="156"/>
      <c r="DYT376" s="156"/>
      <c r="DYU376" s="156"/>
      <c r="DYV376" s="156"/>
      <c r="DYW376" s="156"/>
      <c r="DYX376" s="156"/>
      <c r="DYY376" s="156"/>
      <c r="DYZ376" s="156"/>
      <c r="DZA376" s="156"/>
      <c r="DZB376" s="156"/>
      <c r="DZC376" s="156"/>
      <c r="DZD376" s="156"/>
      <c r="DZE376" s="156"/>
      <c r="DZF376" s="156"/>
      <c r="DZG376" s="156"/>
      <c r="DZH376" s="156"/>
      <c r="DZI376" s="156"/>
      <c r="DZJ376" s="156"/>
      <c r="DZK376" s="156"/>
      <c r="DZL376" s="156"/>
      <c r="DZM376" s="156"/>
      <c r="DZN376" s="156"/>
      <c r="DZO376" s="156"/>
      <c r="DZP376" s="156"/>
      <c r="DZQ376" s="156"/>
      <c r="DZR376" s="156"/>
      <c r="DZS376" s="156"/>
      <c r="DZT376" s="156"/>
      <c r="DZU376" s="156"/>
      <c r="DZV376" s="156"/>
      <c r="DZW376" s="156"/>
      <c r="DZX376" s="156"/>
      <c r="DZY376" s="156"/>
      <c r="DZZ376" s="156"/>
      <c r="EAA376" s="156"/>
      <c r="EAB376" s="156"/>
      <c r="EAC376" s="156"/>
      <c r="EAD376" s="156"/>
      <c r="EAE376" s="156"/>
      <c r="EAF376" s="156"/>
      <c r="EAG376" s="156"/>
      <c r="EAH376" s="156"/>
      <c r="EAI376" s="156"/>
      <c r="EAJ376" s="156"/>
      <c r="EAK376" s="156"/>
      <c r="EAL376" s="156"/>
      <c r="EAM376" s="156"/>
      <c r="EAN376" s="156"/>
      <c r="EAO376" s="156"/>
      <c r="EAP376" s="156"/>
      <c r="EAQ376" s="156"/>
      <c r="EAR376" s="156"/>
      <c r="EAS376" s="156"/>
      <c r="EAT376" s="156"/>
      <c r="EAU376" s="156"/>
      <c r="EAV376" s="156"/>
      <c r="EAW376" s="156"/>
      <c r="EAX376" s="156"/>
      <c r="EAY376" s="156"/>
      <c r="EAZ376" s="156"/>
      <c r="EBA376" s="156"/>
      <c r="EBB376" s="156"/>
      <c r="EBC376" s="156"/>
      <c r="EBD376" s="156"/>
      <c r="EBE376" s="156"/>
      <c r="EBF376" s="156"/>
      <c r="EBG376" s="156"/>
      <c r="EBH376" s="156"/>
      <c r="EBI376" s="156"/>
      <c r="EBJ376" s="156"/>
      <c r="EBK376" s="156"/>
      <c r="EBL376" s="156"/>
      <c r="EBM376" s="156"/>
      <c r="EBN376" s="156"/>
      <c r="EBO376" s="156"/>
      <c r="EBP376" s="156"/>
      <c r="EBQ376" s="156"/>
      <c r="EBR376" s="156"/>
      <c r="EBS376" s="156"/>
      <c r="EBT376" s="156"/>
      <c r="EBU376" s="156"/>
      <c r="EBV376" s="156"/>
      <c r="EBW376" s="156"/>
      <c r="EBX376" s="156"/>
      <c r="EBY376" s="156"/>
      <c r="EBZ376" s="156"/>
      <c r="ECA376" s="156"/>
      <c r="ECB376" s="156"/>
      <c r="ECC376" s="156"/>
      <c r="ECD376" s="156"/>
      <c r="ECE376" s="156"/>
      <c r="ECF376" s="156"/>
      <c r="ECG376" s="156"/>
      <c r="ECH376" s="156"/>
      <c r="ECI376" s="156"/>
      <c r="ECJ376" s="156"/>
      <c r="ECK376" s="156"/>
      <c r="ECL376" s="156"/>
      <c r="ECM376" s="156"/>
      <c r="ECN376" s="156"/>
      <c r="ECO376" s="156"/>
      <c r="ECP376" s="156"/>
      <c r="ECQ376" s="156"/>
      <c r="ECR376" s="156"/>
      <c r="ECS376" s="156"/>
      <c r="ECT376" s="156"/>
      <c r="ECU376" s="156"/>
      <c r="ECV376" s="156"/>
      <c r="ECW376" s="156"/>
      <c r="ECX376" s="156"/>
      <c r="ECY376" s="156"/>
      <c r="ECZ376" s="156"/>
      <c r="EDA376" s="156"/>
      <c r="EDB376" s="156"/>
      <c r="EDC376" s="156"/>
      <c r="EDD376" s="156"/>
      <c r="EDE376" s="156"/>
      <c r="EDF376" s="156"/>
      <c r="EDG376" s="156"/>
      <c r="EDH376" s="156"/>
      <c r="EDI376" s="156"/>
      <c r="EDJ376" s="156"/>
      <c r="EDK376" s="156"/>
      <c r="EDL376" s="156"/>
      <c r="EDM376" s="156"/>
      <c r="EDN376" s="156"/>
      <c r="EDO376" s="156"/>
      <c r="EDP376" s="156"/>
      <c r="EDQ376" s="156"/>
      <c r="EDR376" s="156"/>
      <c r="EDS376" s="156"/>
      <c r="EDT376" s="156"/>
      <c r="EDU376" s="156"/>
      <c r="EDV376" s="156"/>
      <c r="EDW376" s="156"/>
      <c r="EDX376" s="156"/>
      <c r="EDY376" s="156"/>
      <c r="EDZ376" s="156"/>
      <c r="EEA376" s="156"/>
      <c r="EEB376" s="156"/>
      <c r="EEC376" s="156"/>
      <c r="EED376" s="156"/>
      <c r="EEE376" s="156"/>
      <c r="EEF376" s="156"/>
      <c r="EEG376" s="156"/>
      <c r="EEH376" s="156"/>
      <c r="EEI376" s="156"/>
      <c r="EEJ376" s="156"/>
      <c r="EEK376" s="156"/>
      <c r="EEL376" s="156"/>
      <c r="EEM376" s="156"/>
      <c r="EEN376" s="156"/>
      <c r="EEO376" s="156"/>
      <c r="EEP376" s="156"/>
      <c r="EEQ376" s="156"/>
      <c r="EER376" s="156"/>
      <c r="EES376" s="156"/>
      <c r="EET376" s="156"/>
      <c r="EEU376" s="156"/>
      <c r="EEV376" s="156"/>
      <c r="EEW376" s="156"/>
      <c r="EEX376" s="156"/>
      <c r="EEY376" s="156"/>
      <c r="EEZ376" s="156"/>
      <c r="EFA376" s="156"/>
      <c r="EFB376" s="156"/>
      <c r="EFC376" s="156"/>
      <c r="EFD376" s="156"/>
      <c r="EFE376" s="156"/>
      <c r="EFF376" s="156"/>
      <c r="EFG376" s="156"/>
      <c r="EFH376" s="156"/>
      <c r="EFI376" s="156"/>
      <c r="EFJ376" s="156"/>
      <c r="EFK376" s="156"/>
      <c r="EFL376" s="156"/>
      <c r="EFM376" s="156"/>
      <c r="EFN376" s="156"/>
      <c r="EFO376" s="156"/>
      <c r="EFP376" s="156"/>
      <c r="EFQ376" s="156"/>
      <c r="EFR376" s="156"/>
      <c r="EFS376" s="156"/>
      <c r="EFT376" s="156"/>
      <c r="EFU376" s="156"/>
      <c r="EFV376" s="156"/>
      <c r="EFW376" s="156"/>
      <c r="EFX376" s="156"/>
      <c r="EFY376" s="156"/>
      <c r="EFZ376" s="156"/>
      <c r="EGA376" s="156"/>
      <c r="EGB376" s="156"/>
      <c r="EGC376" s="156"/>
      <c r="EGD376" s="156"/>
      <c r="EGE376" s="156"/>
      <c r="EGF376" s="156"/>
      <c r="EGG376" s="156"/>
      <c r="EGH376" s="156"/>
      <c r="EGI376" s="156"/>
      <c r="EGJ376" s="156"/>
      <c r="EGK376" s="156"/>
      <c r="EGL376" s="156"/>
      <c r="EGM376" s="156"/>
      <c r="EGN376" s="156"/>
      <c r="EGO376" s="156"/>
      <c r="EGP376" s="156"/>
      <c r="EGQ376" s="156"/>
      <c r="EGR376" s="156"/>
      <c r="EGS376" s="156"/>
      <c r="EGT376" s="156"/>
      <c r="EGU376" s="156"/>
      <c r="EGV376" s="156"/>
      <c r="EGW376" s="156"/>
      <c r="EGX376" s="156"/>
      <c r="EGY376" s="156"/>
      <c r="EGZ376" s="156"/>
      <c r="EHA376" s="156"/>
      <c r="EHB376" s="156"/>
      <c r="EHC376" s="156"/>
      <c r="EHD376" s="156"/>
      <c r="EHE376" s="156"/>
      <c r="EHF376" s="156"/>
      <c r="EHG376" s="156"/>
      <c r="EHH376" s="156"/>
      <c r="EHI376" s="156"/>
      <c r="EHJ376" s="156"/>
      <c r="EHK376" s="156"/>
      <c r="EHL376" s="156"/>
      <c r="EHM376" s="156"/>
      <c r="EHN376" s="156"/>
      <c r="EHO376" s="156"/>
      <c r="EHP376" s="156"/>
      <c r="EHQ376" s="156"/>
      <c r="EHR376" s="156"/>
      <c r="EHS376" s="156"/>
      <c r="EHT376" s="156"/>
      <c r="EHU376" s="156"/>
      <c r="EHV376" s="156"/>
      <c r="EHW376" s="156"/>
      <c r="EHX376" s="156"/>
      <c r="EHY376" s="156"/>
      <c r="EHZ376" s="156"/>
      <c r="EIA376" s="156"/>
      <c r="EIB376" s="156"/>
      <c r="EIC376" s="156"/>
      <c r="EID376" s="156"/>
      <c r="EIE376" s="156"/>
      <c r="EIF376" s="156"/>
      <c r="EIG376" s="156"/>
      <c r="EIH376" s="156"/>
      <c r="EII376" s="156"/>
      <c r="EIJ376" s="156"/>
      <c r="EIK376" s="156"/>
      <c r="EIL376" s="156"/>
      <c r="EIM376" s="156"/>
      <c r="EIN376" s="156"/>
      <c r="EIO376" s="156"/>
      <c r="EIP376" s="156"/>
      <c r="EIQ376" s="156"/>
      <c r="EIR376" s="156"/>
      <c r="EIS376" s="156"/>
      <c r="EIT376" s="156"/>
      <c r="EIU376" s="156"/>
      <c r="EIV376" s="156"/>
      <c r="EIW376" s="156"/>
      <c r="EIX376" s="156"/>
      <c r="EIY376" s="156"/>
      <c r="EIZ376" s="156"/>
      <c r="EJA376" s="156"/>
      <c r="EJB376" s="156"/>
      <c r="EJC376" s="156"/>
      <c r="EJD376" s="156"/>
      <c r="EJE376" s="156"/>
      <c r="EJF376" s="156"/>
      <c r="EJG376" s="156"/>
      <c r="EJH376" s="156"/>
      <c r="EJI376" s="156"/>
      <c r="EJJ376" s="156"/>
      <c r="EJK376" s="156"/>
      <c r="EJL376" s="156"/>
      <c r="EJM376" s="156"/>
      <c r="EJN376" s="156"/>
      <c r="EJO376" s="156"/>
      <c r="EJP376" s="156"/>
      <c r="EJQ376" s="156"/>
      <c r="EJR376" s="156"/>
      <c r="EJS376" s="156"/>
      <c r="EJT376" s="156"/>
      <c r="EJU376" s="156"/>
      <c r="EJV376" s="156"/>
      <c r="EJW376" s="156"/>
      <c r="EJX376" s="156"/>
      <c r="EJY376" s="156"/>
      <c r="EJZ376" s="156"/>
      <c r="EKA376" s="156"/>
      <c r="EKB376" s="156"/>
      <c r="EKC376" s="156"/>
      <c r="EKD376" s="156"/>
      <c r="EKE376" s="156"/>
      <c r="EKF376" s="156"/>
      <c r="EKG376" s="156"/>
      <c r="EKH376" s="156"/>
      <c r="EKI376" s="156"/>
      <c r="EKJ376" s="156"/>
      <c r="EKK376" s="156"/>
      <c r="EKL376" s="156"/>
      <c r="EKM376" s="156"/>
      <c r="EKN376" s="156"/>
      <c r="EKO376" s="156"/>
      <c r="EKP376" s="156"/>
      <c r="EKQ376" s="156"/>
      <c r="EKR376" s="156"/>
      <c r="EKS376" s="156"/>
      <c r="EKT376" s="156"/>
      <c r="EKU376" s="156"/>
      <c r="EKV376" s="156"/>
      <c r="EKW376" s="156"/>
      <c r="EKX376" s="156"/>
      <c r="EKY376" s="156"/>
      <c r="EKZ376" s="156"/>
      <c r="ELA376" s="156"/>
      <c r="ELB376" s="156"/>
      <c r="ELC376" s="156"/>
      <c r="ELD376" s="156"/>
      <c r="ELE376" s="156"/>
      <c r="ELF376" s="156"/>
      <c r="ELG376" s="156"/>
      <c r="ELH376" s="156"/>
      <c r="ELI376" s="156"/>
      <c r="ELJ376" s="156"/>
      <c r="ELK376" s="156"/>
      <c r="ELL376" s="156"/>
      <c r="ELM376" s="156"/>
      <c r="ELN376" s="156"/>
      <c r="ELO376" s="156"/>
      <c r="ELP376" s="156"/>
      <c r="ELQ376" s="156"/>
      <c r="ELR376" s="156"/>
      <c r="ELS376" s="156"/>
      <c r="ELT376" s="156"/>
      <c r="ELU376" s="156"/>
      <c r="ELV376" s="156"/>
      <c r="ELW376" s="156"/>
      <c r="ELX376" s="156"/>
      <c r="ELY376" s="156"/>
      <c r="ELZ376" s="156"/>
      <c r="EMA376" s="156"/>
      <c r="EMB376" s="156"/>
      <c r="EMC376" s="156"/>
      <c r="EMD376" s="156"/>
      <c r="EME376" s="156"/>
      <c r="EMF376" s="156"/>
      <c r="EMG376" s="156"/>
      <c r="EMH376" s="156"/>
      <c r="EMI376" s="156"/>
      <c r="EMJ376" s="156"/>
      <c r="EMK376" s="156"/>
      <c r="EML376" s="156"/>
      <c r="EMM376" s="156"/>
      <c r="EMN376" s="156"/>
      <c r="EMO376" s="156"/>
      <c r="EMP376" s="156"/>
      <c r="EMQ376" s="156"/>
      <c r="EMR376" s="156"/>
      <c r="EMS376" s="156"/>
      <c r="EMT376" s="156"/>
      <c r="EMU376" s="156"/>
      <c r="EMV376" s="156"/>
      <c r="EMW376" s="156"/>
      <c r="EMX376" s="156"/>
      <c r="EMY376" s="156"/>
      <c r="EMZ376" s="156"/>
      <c r="ENA376" s="156"/>
      <c r="ENB376" s="156"/>
      <c r="ENC376" s="156"/>
      <c r="END376" s="156"/>
      <c r="ENE376" s="156"/>
      <c r="ENF376" s="156"/>
      <c r="ENG376" s="156"/>
      <c r="ENH376" s="156"/>
      <c r="ENI376" s="156"/>
      <c r="ENJ376" s="156"/>
      <c r="ENK376" s="156"/>
      <c r="ENL376" s="156"/>
      <c r="ENM376" s="156"/>
      <c r="ENN376" s="156"/>
      <c r="ENO376" s="156"/>
      <c r="ENP376" s="156"/>
      <c r="ENQ376" s="156"/>
      <c r="ENR376" s="156"/>
      <c r="ENS376" s="156"/>
      <c r="ENT376" s="156"/>
      <c r="ENU376" s="156"/>
      <c r="ENV376" s="156"/>
      <c r="ENW376" s="156"/>
      <c r="ENX376" s="156"/>
      <c r="ENY376" s="156"/>
      <c r="ENZ376" s="156"/>
      <c r="EOA376" s="156"/>
      <c r="EOB376" s="156"/>
      <c r="EOC376" s="156"/>
      <c r="EOD376" s="156"/>
      <c r="EOE376" s="156"/>
      <c r="EOF376" s="156"/>
      <c r="EOG376" s="156"/>
      <c r="EOH376" s="156"/>
      <c r="EOI376" s="156"/>
      <c r="EOJ376" s="156"/>
      <c r="EOK376" s="156"/>
      <c r="EOL376" s="156"/>
      <c r="EOM376" s="156"/>
      <c r="EON376" s="156"/>
      <c r="EOO376" s="156"/>
      <c r="EOP376" s="156"/>
      <c r="EOQ376" s="156"/>
      <c r="EOR376" s="156"/>
      <c r="EOS376" s="156"/>
      <c r="EOT376" s="156"/>
      <c r="EOU376" s="156"/>
      <c r="EOV376" s="156"/>
      <c r="EOW376" s="156"/>
      <c r="EOX376" s="156"/>
      <c r="EOY376" s="156"/>
      <c r="EOZ376" s="156"/>
      <c r="EPA376" s="156"/>
      <c r="EPB376" s="156"/>
      <c r="EPC376" s="156"/>
      <c r="EPD376" s="156"/>
      <c r="EPE376" s="156"/>
      <c r="EPF376" s="156"/>
      <c r="EPG376" s="156"/>
      <c r="EPH376" s="156"/>
      <c r="EPI376" s="156"/>
      <c r="EPJ376" s="156"/>
      <c r="EPK376" s="156"/>
      <c r="EPL376" s="156"/>
      <c r="EPM376" s="156"/>
      <c r="EPN376" s="156"/>
      <c r="EPO376" s="156"/>
      <c r="EPP376" s="156"/>
      <c r="EPQ376" s="156"/>
      <c r="EPR376" s="156"/>
      <c r="EPS376" s="156"/>
      <c r="EPT376" s="156"/>
      <c r="EPU376" s="156"/>
      <c r="EPV376" s="156"/>
      <c r="EPW376" s="156"/>
      <c r="EPX376" s="156"/>
      <c r="EPY376" s="156"/>
      <c r="EPZ376" s="156"/>
      <c r="EQA376" s="156"/>
      <c r="EQB376" s="156"/>
      <c r="EQC376" s="156"/>
      <c r="EQD376" s="156"/>
      <c r="EQE376" s="156"/>
      <c r="EQF376" s="156"/>
      <c r="EQG376" s="156"/>
      <c r="EQH376" s="156"/>
      <c r="EQI376" s="156"/>
      <c r="EQJ376" s="156"/>
      <c r="EQK376" s="156"/>
      <c r="EQL376" s="156"/>
      <c r="EQM376" s="156"/>
      <c r="EQN376" s="156"/>
      <c r="EQO376" s="156"/>
      <c r="EQP376" s="156"/>
      <c r="EQQ376" s="156"/>
      <c r="EQR376" s="156"/>
      <c r="EQS376" s="156"/>
      <c r="EQT376" s="156"/>
      <c r="EQU376" s="156"/>
      <c r="EQV376" s="156"/>
      <c r="EQW376" s="156"/>
      <c r="EQX376" s="156"/>
      <c r="EQY376" s="156"/>
      <c r="EQZ376" s="156"/>
      <c r="ERA376" s="156"/>
      <c r="ERB376" s="156"/>
      <c r="ERC376" s="156"/>
      <c r="ERD376" s="156"/>
      <c r="ERE376" s="156"/>
      <c r="ERF376" s="156"/>
      <c r="ERG376" s="156"/>
      <c r="ERH376" s="156"/>
      <c r="ERI376" s="156"/>
      <c r="ERJ376" s="156"/>
      <c r="ERK376" s="156"/>
      <c r="ERL376" s="156"/>
      <c r="ERM376" s="156"/>
      <c r="ERN376" s="156"/>
      <c r="ERO376" s="156"/>
      <c r="ERP376" s="156"/>
      <c r="ERQ376" s="156"/>
      <c r="ERR376" s="156"/>
      <c r="ERS376" s="156"/>
      <c r="ERT376" s="156"/>
      <c r="ERU376" s="156"/>
      <c r="ERV376" s="156"/>
      <c r="ERW376" s="156"/>
      <c r="ERX376" s="156"/>
      <c r="ERY376" s="156"/>
      <c r="ERZ376" s="156"/>
      <c r="ESA376" s="156"/>
      <c r="ESB376" s="156"/>
      <c r="ESC376" s="156"/>
      <c r="ESD376" s="156"/>
      <c r="ESE376" s="156"/>
      <c r="ESF376" s="156"/>
      <c r="ESG376" s="156"/>
      <c r="ESH376" s="156"/>
      <c r="ESI376" s="156"/>
      <c r="ESJ376" s="156"/>
      <c r="ESK376" s="156"/>
      <c r="ESL376" s="156"/>
      <c r="ESM376" s="156"/>
      <c r="ESN376" s="156"/>
      <c r="ESO376" s="156"/>
      <c r="ESP376" s="156"/>
      <c r="ESQ376" s="156"/>
      <c r="ESR376" s="156"/>
      <c r="ESS376" s="156"/>
      <c r="EST376" s="156"/>
      <c r="ESU376" s="156"/>
      <c r="ESV376" s="156"/>
      <c r="ESW376" s="156"/>
      <c r="ESX376" s="156"/>
      <c r="ESY376" s="156"/>
      <c r="ESZ376" s="156"/>
      <c r="ETA376" s="156"/>
      <c r="ETB376" s="156"/>
      <c r="ETC376" s="156"/>
      <c r="ETD376" s="156"/>
      <c r="ETE376" s="156"/>
      <c r="ETF376" s="156"/>
      <c r="ETG376" s="156"/>
      <c r="ETH376" s="156"/>
      <c r="ETI376" s="156"/>
      <c r="ETJ376" s="156"/>
      <c r="ETK376" s="156"/>
      <c r="ETL376" s="156"/>
      <c r="ETM376" s="156"/>
      <c r="ETN376" s="156"/>
      <c r="ETO376" s="156"/>
      <c r="ETP376" s="156"/>
      <c r="ETQ376" s="156"/>
      <c r="ETR376" s="156"/>
      <c r="ETS376" s="156"/>
      <c r="ETT376" s="156"/>
      <c r="ETU376" s="156"/>
      <c r="ETV376" s="156"/>
      <c r="ETW376" s="156"/>
      <c r="ETX376" s="156"/>
      <c r="ETY376" s="156"/>
      <c r="ETZ376" s="156"/>
      <c r="EUA376" s="156"/>
      <c r="EUB376" s="156"/>
      <c r="EUC376" s="156"/>
      <c r="EUD376" s="156"/>
      <c r="EUE376" s="156"/>
      <c r="EUF376" s="156"/>
      <c r="EUG376" s="156"/>
      <c r="EUH376" s="156"/>
      <c r="EUI376" s="156"/>
      <c r="EUJ376" s="156"/>
      <c r="EUK376" s="156"/>
      <c r="EUL376" s="156"/>
      <c r="EUM376" s="156"/>
      <c r="EUN376" s="156"/>
      <c r="EUO376" s="156"/>
      <c r="EUP376" s="156"/>
      <c r="EUQ376" s="156"/>
      <c r="EUR376" s="156"/>
      <c r="EUS376" s="156"/>
      <c r="EUT376" s="156"/>
      <c r="EUU376" s="156"/>
      <c r="EUV376" s="156"/>
      <c r="EUW376" s="156"/>
      <c r="EUX376" s="156"/>
      <c r="EUY376" s="156"/>
      <c r="EUZ376" s="156"/>
      <c r="EVA376" s="156"/>
      <c r="EVB376" s="156"/>
      <c r="EVC376" s="156"/>
      <c r="EVD376" s="156"/>
      <c r="EVE376" s="156"/>
      <c r="EVF376" s="156"/>
      <c r="EVG376" s="156"/>
      <c r="EVH376" s="156"/>
      <c r="EVI376" s="156"/>
      <c r="EVJ376" s="156"/>
      <c r="EVK376" s="156"/>
      <c r="EVL376" s="156"/>
      <c r="EVM376" s="156"/>
      <c r="EVN376" s="156"/>
      <c r="EVO376" s="156"/>
      <c r="EVP376" s="156"/>
      <c r="EVQ376" s="156"/>
      <c r="EVR376" s="156"/>
      <c r="EVS376" s="156"/>
      <c r="EVT376" s="156"/>
      <c r="EVU376" s="156"/>
      <c r="EVV376" s="156"/>
      <c r="EVW376" s="156"/>
      <c r="EVX376" s="156"/>
      <c r="EVY376" s="156"/>
      <c r="EVZ376" s="156"/>
      <c r="EWA376" s="156"/>
      <c r="EWB376" s="156"/>
      <c r="EWC376" s="156"/>
      <c r="EWD376" s="156"/>
      <c r="EWE376" s="156"/>
      <c r="EWF376" s="156"/>
      <c r="EWG376" s="156"/>
      <c r="EWH376" s="156"/>
      <c r="EWI376" s="156"/>
      <c r="EWJ376" s="156"/>
      <c r="EWK376" s="156"/>
      <c r="EWL376" s="156"/>
      <c r="EWM376" s="156"/>
      <c r="EWN376" s="156"/>
      <c r="EWO376" s="156"/>
      <c r="EWP376" s="156"/>
      <c r="EWQ376" s="156"/>
      <c r="EWR376" s="156"/>
      <c r="EWS376" s="156"/>
      <c r="EWT376" s="156"/>
      <c r="EWU376" s="156"/>
      <c r="EWV376" s="156"/>
      <c r="EWW376" s="156"/>
      <c r="EWX376" s="156"/>
      <c r="EWY376" s="156"/>
      <c r="EWZ376" s="156"/>
      <c r="EXA376" s="156"/>
      <c r="EXB376" s="156"/>
      <c r="EXC376" s="156"/>
      <c r="EXD376" s="156"/>
      <c r="EXE376" s="156"/>
      <c r="EXF376" s="156"/>
      <c r="EXG376" s="156"/>
      <c r="EXH376" s="156"/>
      <c r="EXI376" s="156"/>
      <c r="EXJ376" s="156"/>
      <c r="EXK376" s="156"/>
      <c r="EXL376" s="156"/>
      <c r="EXM376" s="156"/>
      <c r="EXN376" s="156"/>
      <c r="EXO376" s="156"/>
      <c r="EXP376" s="156"/>
      <c r="EXQ376" s="156"/>
      <c r="EXR376" s="156"/>
      <c r="EXS376" s="156"/>
      <c r="EXT376" s="156"/>
      <c r="EXU376" s="156"/>
      <c r="EXV376" s="156"/>
      <c r="EXW376" s="156"/>
      <c r="EXX376" s="156"/>
      <c r="EXY376" s="156"/>
      <c r="EXZ376" s="156"/>
      <c r="EYA376" s="156"/>
      <c r="EYB376" s="156"/>
      <c r="EYC376" s="156"/>
      <c r="EYD376" s="156"/>
      <c r="EYE376" s="156"/>
      <c r="EYF376" s="156"/>
      <c r="EYG376" s="156"/>
      <c r="EYH376" s="156"/>
      <c r="EYI376" s="156"/>
      <c r="EYJ376" s="156"/>
      <c r="EYK376" s="156"/>
      <c r="EYL376" s="156"/>
      <c r="EYM376" s="156"/>
      <c r="EYN376" s="156"/>
      <c r="EYO376" s="156"/>
      <c r="EYP376" s="156"/>
      <c r="EYQ376" s="156"/>
      <c r="EYR376" s="156"/>
      <c r="EYS376" s="156"/>
      <c r="EYT376" s="156"/>
      <c r="EYU376" s="156"/>
      <c r="EYV376" s="156"/>
      <c r="EYW376" s="156"/>
      <c r="EYX376" s="156"/>
      <c r="EYY376" s="156"/>
      <c r="EYZ376" s="156"/>
      <c r="EZA376" s="156"/>
      <c r="EZB376" s="156"/>
      <c r="EZC376" s="156"/>
      <c r="EZD376" s="156"/>
      <c r="EZE376" s="156"/>
      <c r="EZF376" s="156"/>
      <c r="EZG376" s="156"/>
      <c r="EZH376" s="156"/>
      <c r="EZI376" s="156"/>
      <c r="EZJ376" s="156"/>
      <c r="EZK376" s="156"/>
      <c r="EZL376" s="156"/>
      <c r="EZM376" s="156"/>
      <c r="EZN376" s="156"/>
      <c r="EZO376" s="156"/>
      <c r="EZP376" s="156"/>
      <c r="EZQ376" s="156"/>
      <c r="EZR376" s="156"/>
      <c r="EZS376" s="156"/>
      <c r="EZT376" s="156"/>
      <c r="EZU376" s="156"/>
      <c r="EZV376" s="156"/>
      <c r="EZW376" s="156"/>
      <c r="EZX376" s="156"/>
      <c r="EZY376" s="156"/>
      <c r="EZZ376" s="156"/>
      <c r="FAA376" s="156"/>
      <c r="FAB376" s="156"/>
      <c r="FAC376" s="156"/>
      <c r="FAD376" s="156"/>
      <c r="FAE376" s="156"/>
      <c r="FAF376" s="156"/>
      <c r="FAG376" s="156"/>
      <c r="FAH376" s="156"/>
      <c r="FAI376" s="156"/>
      <c r="FAJ376" s="156"/>
      <c r="FAK376" s="156"/>
      <c r="FAL376" s="156"/>
      <c r="FAM376" s="156"/>
      <c r="FAN376" s="156"/>
      <c r="FAO376" s="156"/>
      <c r="FAP376" s="156"/>
      <c r="FAQ376" s="156"/>
      <c r="FAR376" s="156"/>
      <c r="FAS376" s="156"/>
      <c r="FAT376" s="156"/>
      <c r="FAU376" s="156"/>
      <c r="FAV376" s="156"/>
      <c r="FAW376" s="156"/>
      <c r="FAX376" s="156"/>
      <c r="FAY376" s="156"/>
      <c r="FAZ376" s="156"/>
      <c r="FBA376" s="156"/>
      <c r="FBB376" s="156"/>
      <c r="FBC376" s="156"/>
      <c r="FBD376" s="156"/>
      <c r="FBE376" s="156"/>
      <c r="FBF376" s="156"/>
      <c r="FBG376" s="156"/>
      <c r="FBH376" s="156"/>
      <c r="FBI376" s="156"/>
      <c r="FBJ376" s="156"/>
      <c r="FBK376" s="156"/>
      <c r="FBL376" s="156"/>
      <c r="FBM376" s="156"/>
      <c r="FBN376" s="156"/>
      <c r="FBO376" s="156"/>
      <c r="FBP376" s="156"/>
      <c r="FBQ376" s="156"/>
      <c r="FBR376" s="156"/>
      <c r="FBS376" s="156"/>
      <c r="FBT376" s="156"/>
      <c r="FBU376" s="156"/>
      <c r="FBV376" s="156"/>
      <c r="FBW376" s="156"/>
      <c r="FBX376" s="156"/>
      <c r="FBY376" s="156"/>
      <c r="FBZ376" s="156"/>
      <c r="FCA376" s="156"/>
      <c r="FCB376" s="156"/>
      <c r="FCC376" s="156"/>
      <c r="FCD376" s="156"/>
      <c r="FCE376" s="156"/>
      <c r="FCF376" s="156"/>
      <c r="FCG376" s="156"/>
      <c r="FCH376" s="156"/>
      <c r="FCI376" s="156"/>
      <c r="FCJ376" s="156"/>
      <c r="FCK376" s="156"/>
      <c r="FCL376" s="156"/>
      <c r="FCM376" s="156"/>
      <c r="FCN376" s="156"/>
      <c r="FCO376" s="156"/>
      <c r="FCP376" s="156"/>
      <c r="FCQ376" s="156"/>
      <c r="FCR376" s="156"/>
      <c r="FCS376" s="156"/>
      <c r="FCT376" s="156"/>
      <c r="FCU376" s="156"/>
      <c r="FCV376" s="156"/>
      <c r="FCW376" s="156"/>
      <c r="FCX376" s="156"/>
      <c r="FCY376" s="156"/>
      <c r="FCZ376" s="156"/>
      <c r="FDA376" s="156"/>
      <c r="FDB376" s="156"/>
      <c r="FDC376" s="156"/>
      <c r="FDD376" s="156"/>
      <c r="FDE376" s="156"/>
      <c r="FDF376" s="156"/>
      <c r="FDG376" s="156"/>
      <c r="FDH376" s="156"/>
      <c r="FDI376" s="156"/>
      <c r="FDJ376" s="156"/>
      <c r="FDK376" s="156"/>
      <c r="FDL376" s="156"/>
      <c r="FDM376" s="156"/>
      <c r="FDN376" s="156"/>
      <c r="FDO376" s="156"/>
      <c r="FDP376" s="156"/>
      <c r="FDQ376" s="156"/>
      <c r="FDR376" s="156"/>
      <c r="FDS376" s="156"/>
      <c r="FDT376" s="156"/>
      <c r="FDU376" s="156"/>
      <c r="FDV376" s="156"/>
      <c r="FDW376" s="156"/>
      <c r="FDX376" s="156"/>
      <c r="FDY376" s="156"/>
      <c r="FDZ376" s="156"/>
      <c r="FEA376" s="156"/>
      <c r="FEB376" s="156"/>
      <c r="FEC376" s="156"/>
      <c r="FED376" s="156"/>
      <c r="FEE376" s="156"/>
      <c r="FEF376" s="156"/>
      <c r="FEG376" s="156"/>
      <c r="FEH376" s="156"/>
      <c r="FEI376" s="156"/>
      <c r="FEJ376" s="156"/>
      <c r="FEK376" s="156"/>
      <c r="FEL376" s="156"/>
      <c r="FEM376" s="156"/>
      <c r="FEN376" s="156"/>
      <c r="FEO376" s="156"/>
      <c r="FEP376" s="156"/>
      <c r="FEQ376" s="156"/>
      <c r="FER376" s="156"/>
      <c r="FES376" s="156"/>
      <c r="FET376" s="156"/>
      <c r="FEU376" s="156"/>
      <c r="FEV376" s="156"/>
      <c r="FEW376" s="156"/>
      <c r="FEX376" s="156"/>
      <c r="FEY376" s="156"/>
      <c r="FEZ376" s="156"/>
      <c r="FFA376" s="156"/>
      <c r="FFB376" s="156"/>
      <c r="FFC376" s="156"/>
      <c r="FFD376" s="156"/>
      <c r="FFE376" s="156"/>
      <c r="FFF376" s="156"/>
      <c r="FFG376" s="156"/>
      <c r="FFH376" s="156"/>
      <c r="FFI376" s="156"/>
      <c r="FFJ376" s="156"/>
      <c r="FFK376" s="156"/>
      <c r="FFL376" s="156"/>
      <c r="FFM376" s="156"/>
      <c r="FFN376" s="156"/>
      <c r="FFO376" s="156"/>
      <c r="FFP376" s="156"/>
      <c r="FFQ376" s="156"/>
      <c r="FFR376" s="156"/>
      <c r="FFS376" s="156"/>
      <c r="FFT376" s="156"/>
      <c r="FFU376" s="156"/>
      <c r="FFV376" s="156"/>
      <c r="FFW376" s="156"/>
      <c r="FFX376" s="156"/>
      <c r="FFY376" s="156"/>
      <c r="FFZ376" s="156"/>
      <c r="FGA376" s="156"/>
      <c r="FGB376" s="156"/>
      <c r="FGC376" s="156"/>
      <c r="FGD376" s="156"/>
      <c r="FGE376" s="156"/>
      <c r="FGF376" s="156"/>
      <c r="FGG376" s="156"/>
      <c r="FGH376" s="156"/>
      <c r="FGI376" s="156"/>
      <c r="FGJ376" s="156"/>
      <c r="FGK376" s="156"/>
      <c r="FGL376" s="156"/>
      <c r="FGM376" s="156"/>
      <c r="FGN376" s="156"/>
      <c r="FGO376" s="156"/>
      <c r="FGP376" s="156"/>
      <c r="FGQ376" s="156"/>
      <c r="FGR376" s="156"/>
      <c r="FGS376" s="156"/>
      <c r="FGT376" s="156"/>
      <c r="FGU376" s="156"/>
      <c r="FGV376" s="156"/>
      <c r="FGW376" s="156"/>
      <c r="FGX376" s="156"/>
      <c r="FGY376" s="156"/>
      <c r="FGZ376" s="156"/>
      <c r="FHA376" s="156"/>
      <c r="FHB376" s="156"/>
      <c r="FHC376" s="156"/>
      <c r="FHD376" s="156"/>
      <c r="FHE376" s="156"/>
      <c r="FHF376" s="156"/>
      <c r="FHG376" s="156"/>
      <c r="FHH376" s="156"/>
      <c r="FHI376" s="156"/>
      <c r="FHJ376" s="156"/>
      <c r="FHK376" s="156"/>
      <c r="FHL376" s="156"/>
      <c r="FHM376" s="156"/>
      <c r="FHN376" s="156"/>
      <c r="FHO376" s="156"/>
      <c r="FHP376" s="156"/>
      <c r="FHQ376" s="156"/>
      <c r="FHR376" s="156"/>
      <c r="FHS376" s="156"/>
      <c r="FHT376" s="156"/>
      <c r="FHU376" s="156"/>
      <c r="FHV376" s="156"/>
      <c r="FHW376" s="156"/>
      <c r="FHX376" s="156"/>
      <c r="FHY376" s="156"/>
      <c r="FHZ376" s="156"/>
      <c r="FIA376" s="156"/>
      <c r="FIB376" s="156"/>
      <c r="FIC376" s="156"/>
      <c r="FID376" s="156"/>
      <c r="FIE376" s="156"/>
      <c r="FIF376" s="156"/>
      <c r="FIG376" s="156"/>
      <c r="FIH376" s="156"/>
      <c r="FII376" s="156"/>
      <c r="FIJ376" s="156"/>
      <c r="FIK376" s="156"/>
      <c r="FIL376" s="156"/>
      <c r="FIM376" s="156"/>
      <c r="FIN376" s="156"/>
      <c r="FIO376" s="156"/>
      <c r="FIP376" s="156"/>
      <c r="FIQ376" s="156"/>
      <c r="FIR376" s="156"/>
      <c r="FIS376" s="156"/>
      <c r="FIT376" s="156"/>
      <c r="FIU376" s="156"/>
      <c r="FIV376" s="156"/>
      <c r="FIW376" s="156"/>
      <c r="FIX376" s="156"/>
      <c r="FIY376" s="156"/>
      <c r="FIZ376" s="156"/>
      <c r="FJA376" s="156"/>
      <c r="FJB376" s="156"/>
      <c r="FJC376" s="156"/>
      <c r="FJD376" s="156"/>
      <c r="FJE376" s="156"/>
      <c r="FJF376" s="156"/>
      <c r="FJG376" s="156"/>
      <c r="FJH376" s="156"/>
      <c r="FJI376" s="156"/>
      <c r="FJJ376" s="156"/>
      <c r="FJK376" s="156"/>
      <c r="FJL376" s="156"/>
      <c r="FJM376" s="156"/>
      <c r="FJN376" s="156"/>
      <c r="FJO376" s="156"/>
      <c r="FJP376" s="156"/>
      <c r="FJQ376" s="156"/>
      <c r="FJR376" s="156"/>
      <c r="FJS376" s="156"/>
      <c r="FJT376" s="156"/>
      <c r="FJU376" s="156"/>
      <c r="FJV376" s="156"/>
      <c r="FJW376" s="156"/>
      <c r="FJX376" s="156"/>
      <c r="FJY376" s="156"/>
      <c r="FJZ376" s="156"/>
      <c r="FKA376" s="156"/>
      <c r="FKB376" s="156"/>
      <c r="FKC376" s="156"/>
      <c r="FKD376" s="156"/>
      <c r="FKE376" s="156"/>
      <c r="FKF376" s="156"/>
      <c r="FKG376" s="156"/>
      <c r="FKH376" s="156"/>
      <c r="FKI376" s="156"/>
      <c r="FKJ376" s="156"/>
      <c r="FKK376" s="156"/>
      <c r="FKL376" s="156"/>
      <c r="FKM376" s="156"/>
      <c r="FKN376" s="156"/>
      <c r="FKO376" s="156"/>
      <c r="FKP376" s="156"/>
      <c r="FKQ376" s="156"/>
      <c r="FKR376" s="156"/>
      <c r="FKS376" s="156"/>
      <c r="FKT376" s="156"/>
      <c r="FKU376" s="156"/>
      <c r="FKV376" s="156"/>
      <c r="FKW376" s="156"/>
      <c r="FKX376" s="156"/>
      <c r="FKY376" s="156"/>
      <c r="FKZ376" s="156"/>
      <c r="FLA376" s="156"/>
      <c r="FLB376" s="156"/>
      <c r="FLC376" s="156"/>
      <c r="FLD376" s="156"/>
      <c r="FLE376" s="156"/>
      <c r="FLF376" s="156"/>
      <c r="FLG376" s="156"/>
      <c r="FLH376" s="156"/>
      <c r="FLI376" s="156"/>
      <c r="FLJ376" s="156"/>
      <c r="FLK376" s="156"/>
      <c r="FLL376" s="156"/>
      <c r="FLM376" s="156"/>
      <c r="FLN376" s="156"/>
      <c r="FLO376" s="156"/>
      <c r="FLP376" s="156"/>
      <c r="FLQ376" s="156"/>
      <c r="FLR376" s="156"/>
      <c r="FLS376" s="156"/>
      <c r="FLT376" s="156"/>
      <c r="FLU376" s="156"/>
      <c r="FLV376" s="156"/>
      <c r="FLW376" s="156"/>
      <c r="FLX376" s="156"/>
      <c r="FLY376" s="156"/>
      <c r="FLZ376" s="156"/>
      <c r="FMA376" s="156"/>
      <c r="FMB376" s="156"/>
      <c r="FMC376" s="156"/>
      <c r="FMD376" s="156"/>
      <c r="FME376" s="156"/>
      <c r="FMF376" s="156"/>
      <c r="FMG376" s="156"/>
      <c r="FMH376" s="156"/>
      <c r="FMI376" s="156"/>
      <c r="FMJ376" s="156"/>
      <c r="FMK376" s="156"/>
      <c r="FML376" s="156"/>
      <c r="FMM376" s="156"/>
      <c r="FMN376" s="156"/>
      <c r="FMO376" s="156"/>
      <c r="FMP376" s="156"/>
      <c r="FMQ376" s="156"/>
      <c r="FMR376" s="156"/>
      <c r="FMS376" s="156"/>
      <c r="FMT376" s="156"/>
      <c r="FMU376" s="156"/>
      <c r="FMV376" s="156"/>
      <c r="FMW376" s="156"/>
      <c r="FMX376" s="156"/>
      <c r="FMY376" s="156"/>
      <c r="FMZ376" s="156"/>
      <c r="FNA376" s="156"/>
      <c r="FNB376" s="156"/>
      <c r="FNC376" s="156"/>
      <c r="FND376" s="156"/>
      <c r="FNE376" s="156"/>
      <c r="FNF376" s="156"/>
      <c r="FNG376" s="156"/>
      <c r="FNH376" s="156"/>
      <c r="FNI376" s="156"/>
      <c r="FNJ376" s="156"/>
      <c r="FNK376" s="156"/>
      <c r="FNL376" s="156"/>
      <c r="FNM376" s="156"/>
      <c r="FNN376" s="156"/>
      <c r="FNO376" s="156"/>
      <c r="FNP376" s="156"/>
      <c r="FNQ376" s="156"/>
      <c r="FNR376" s="156"/>
      <c r="FNS376" s="156"/>
      <c r="FNT376" s="156"/>
      <c r="FNU376" s="156"/>
      <c r="FNV376" s="156"/>
      <c r="FNW376" s="156"/>
      <c r="FNX376" s="156"/>
      <c r="FNY376" s="156"/>
      <c r="FNZ376" s="156"/>
      <c r="FOA376" s="156"/>
      <c r="FOB376" s="156"/>
      <c r="FOC376" s="156"/>
      <c r="FOD376" s="156"/>
      <c r="FOE376" s="156"/>
      <c r="FOF376" s="156"/>
      <c r="FOG376" s="156"/>
      <c r="FOH376" s="156"/>
      <c r="FOI376" s="156"/>
      <c r="FOJ376" s="156"/>
      <c r="FOK376" s="156"/>
      <c r="FOL376" s="156"/>
      <c r="FOM376" s="156"/>
      <c r="FON376" s="156"/>
      <c r="FOO376" s="156"/>
      <c r="FOP376" s="156"/>
      <c r="FOQ376" s="156"/>
      <c r="FOR376" s="156"/>
      <c r="FOS376" s="156"/>
      <c r="FOT376" s="156"/>
      <c r="FOU376" s="156"/>
      <c r="FOV376" s="156"/>
      <c r="FOW376" s="156"/>
      <c r="FOX376" s="156"/>
      <c r="FOY376" s="156"/>
      <c r="FOZ376" s="156"/>
      <c r="FPA376" s="156"/>
      <c r="FPB376" s="156"/>
      <c r="FPC376" s="156"/>
      <c r="FPD376" s="156"/>
      <c r="FPE376" s="156"/>
      <c r="FPF376" s="156"/>
      <c r="FPG376" s="156"/>
      <c r="FPH376" s="156"/>
      <c r="FPI376" s="156"/>
      <c r="FPJ376" s="156"/>
      <c r="FPK376" s="156"/>
      <c r="FPL376" s="156"/>
      <c r="FPM376" s="156"/>
      <c r="FPN376" s="156"/>
      <c r="FPO376" s="156"/>
      <c r="FPP376" s="156"/>
      <c r="FPQ376" s="156"/>
      <c r="FPR376" s="156"/>
      <c r="FPS376" s="156"/>
      <c r="FPT376" s="156"/>
      <c r="FPU376" s="156"/>
      <c r="FPV376" s="156"/>
      <c r="FPW376" s="156"/>
      <c r="FPX376" s="156"/>
      <c r="FPY376" s="156"/>
      <c r="FPZ376" s="156"/>
      <c r="FQA376" s="156"/>
      <c r="FQB376" s="156"/>
      <c r="FQC376" s="156"/>
      <c r="FQD376" s="156"/>
      <c r="FQE376" s="156"/>
      <c r="FQF376" s="156"/>
      <c r="FQG376" s="156"/>
      <c r="FQH376" s="156"/>
      <c r="FQI376" s="156"/>
      <c r="FQJ376" s="156"/>
      <c r="FQK376" s="156"/>
      <c r="FQL376" s="156"/>
      <c r="FQM376" s="156"/>
      <c r="FQN376" s="156"/>
      <c r="FQO376" s="156"/>
      <c r="FQP376" s="156"/>
      <c r="FQQ376" s="156"/>
      <c r="FQR376" s="156"/>
      <c r="FQS376" s="156"/>
      <c r="FQT376" s="156"/>
      <c r="FQU376" s="156"/>
      <c r="FQV376" s="156"/>
      <c r="FQW376" s="156"/>
      <c r="FQX376" s="156"/>
      <c r="FQY376" s="156"/>
      <c r="FQZ376" s="156"/>
      <c r="FRA376" s="156"/>
      <c r="FRB376" s="156"/>
      <c r="FRC376" s="156"/>
      <c r="FRD376" s="156"/>
      <c r="FRE376" s="156"/>
      <c r="FRF376" s="156"/>
      <c r="FRG376" s="156"/>
      <c r="FRH376" s="156"/>
      <c r="FRI376" s="156"/>
      <c r="FRJ376" s="156"/>
      <c r="FRK376" s="156"/>
      <c r="FRL376" s="156"/>
      <c r="FRM376" s="156"/>
      <c r="FRN376" s="156"/>
      <c r="FRO376" s="156"/>
      <c r="FRP376" s="156"/>
      <c r="FRQ376" s="156"/>
      <c r="FRR376" s="156"/>
      <c r="FRS376" s="156"/>
      <c r="FRT376" s="156"/>
      <c r="FRU376" s="156"/>
      <c r="FRV376" s="156"/>
      <c r="FRW376" s="156"/>
      <c r="FRX376" s="156"/>
      <c r="FRY376" s="156"/>
      <c r="FRZ376" s="156"/>
      <c r="FSA376" s="156"/>
      <c r="FSB376" s="156"/>
      <c r="FSC376" s="156"/>
      <c r="FSD376" s="156"/>
      <c r="FSE376" s="156"/>
      <c r="FSF376" s="156"/>
      <c r="FSG376" s="156"/>
      <c r="FSH376" s="156"/>
      <c r="FSI376" s="156"/>
      <c r="FSJ376" s="156"/>
      <c r="FSK376" s="156"/>
      <c r="FSL376" s="156"/>
      <c r="FSM376" s="156"/>
      <c r="FSN376" s="156"/>
      <c r="FSO376" s="156"/>
      <c r="FSP376" s="156"/>
      <c r="FSQ376" s="156"/>
      <c r="FSR376" s="156"/>
      <c r="FSS376" s="156"/>
      <c r="FST376" s="156"/>
      <c r="FSU376" s="156"/>
      <c r="FSV376" s="156"/>
      <c r="FSW376" s="156"/>
      <c r="FSX376" s="156"/>
      <c r="FSY376" s="156"/>
      <c r="FSZ376" s="156"/>
      <c r="FTA376" s="156"/>
      <c r="FTB376" s="156"/>
      <c r="FTC376" s="156"/>
      <c r="FTD376" s="156"/>
      <c r="FTE376" s="156"/>
      <c r="FTF376" s="156"/>
      <c r="FTG376" s="156"/>
      <c r="FTH376" s="156"/>
      <c r="FTI376" s="156"/>
      <c r="FTJ376" s="156"/>
      <c r="FTK376" s="156"/>
      <c r="FTL376" s="156"/>
      <c r="FTM376" s="156"/>
      <c r="FTN376" s="156"/>
      <c r="FTO376" s="156"/>
      <c r="FTP376" s="156"/>
      <c r="FTQ376" s="156"/>
      <c r="FTR376" s="156"/>
      <c r="FTS376" s="156"/>
      <c r="FTT376" s="156"/>
      <c r="FTU376" s="156"/>
      <c r="FTV376" s="156"/>
      <c r="FTW376" s="156"/>
      <c r="FTX376" s="156"/>
      <c r="FTY376" s="156"/>
      <c r="FTZ376" s="156"/>
      <c r="FUA376" s="156"/>
      <c r="FUB376" s="156"/>
      <c r="FUC376" s="156"/>
      <c r="FUD376" s="156"/>
      <c r="FUE376" s="156"/>
      <c r="FUF376" s="156"/>
      <c r="FUG376" s="156"/>
      <c r="FUH376" s="156"/>
      <c r="FUI376" s="156"/>
      <c r="FUJ376" s="156"/>
      <c r="FUK376" s="156"/>
      <c r="FUL376" s="156"/>
      <c r="FUM376" s="156"/>
      <c r="FUN376" s="156"/>
      <c r="FUO376" s="156"/>
      <c r="FUP376" s="156"/>
      <c r="FUQ376" s="156"/>
      <c r="FUR376" s="156"/>
      <c r="FUS376" s="156"/>
      <c r="FUT376" s="156"/>
      <c r="FUU376" s="156"/>
      <c r="FUV376" s="156"/>
      <c r="FUW376" s="156"/>
      <c r="FUX376" s="156"/>
      <c r="FUY376" s="156"/>
      <c r="FUZ376" s="156"/>
      <c r="FVA376" s="156"/>
      <c r="FVB376" s="156"/>
      <c r="FVC376" s="156"/>
      <c r="FVD376" s="156"/>
      <c r="FVE376" s="156"/>
      <c r="FVF376" s="156"/>
      <c r="FVG376" s="156"/>
      <c r="FVH376" s="156"/>
      <c r="FVI376" s="156"/>
      <c r="FVJ376" s="156"/>
      <c r="FVK376" s="156"/>
      <c r="FVL376" s="156"/>
      <c r="FVM376" s="156"/>
      <c r="FVN376" s="156"/>
      <c r="FVO376" s="156"/>
      <c r="FVP376" s="156"/>
      <c r="FVQ376" s="156"/>
      <c r="FVR376" s="156"/>
      <c r="FVS376" s="156"/>
      <c r="FVT376" s="156"/>
      <c r="FVU376" s="156"/>
      <c r="FVV376" s="156"/>
      <c r="FVW376" s="156"/>
      <c r="FVX376" s="156"/>
      <c r="FVY376" s="156"/>
      <c r="FVZ376" s="156"/>
      <c r="FWA376" s="156"/>
      <c r="FWB376" s="156"/>
      <c r="FWC376" s="156"/>
      <c r="FWD376" s="156"/>
      <c r="FWE376" s="156"/>
      <c r="FWF376" s="156"/>
      <c r="FWG376" s="156"/>
      <c r="FWH376" s="156"/>
      <c r="FWI376" s="156"/>
      <c r="FWJ376" s="156"/>
      <c r="FWK376" s="156"/>
      <c r="FWL376" s="156"/>
      <c r="FWM376" s="156"/>
      <c r="FWN376" s="156"/>
      <c r="FWO376" s="156"/>
      <c r="FWP376" s="156"/>
      <c r="FWQ376" s="156"/>
      <c r="FWR376" s="156"/>
      <c r="FWS376" s="156"/>
      <c r="FWT376" s="156"/>
      <c r="FWU376" s="156"/>
      <c r="FWV376" s="156"/>
      <c r="FWW376" s="156"/>
      <c r="FWX376" s="156"/>
      <c r="FWY376" s="156"/>
      <c r="FWZ376" s="156"/>
      <c r="FXA376" s="156"/>
      <c r="FXB376" s="156"/>
      <c r="FXC376" s="156"/>
      <c r="FXD376" s="156"/>
      <c r="FXE376" s="156"/>
      <c r="FXF376" s="156"/>
      <c r="FXG376" s="156"/>
      <c r="FXH376" s="156"/>
      <c r="FXI376" s="156"/>
      <c r="FXJ376" s="156"/>
      <c r="FXK376" s="156"/>
      <c r="FXL376" s="156"/>
      <c r="FXM376" s="156"/>
      <c r="FXN376" s="156"/>
      <c r="FXO376" s="156"/>
      <c r="FXP376" s="156"/>
      <c r="FXQ376" s="156"/>
      <c r="FXR376" s="156"/>
      <c r="FXS376" s="156"/>
      <c r="FXT376" s="156"/>
      <c r="FXU376" s="156"/>
      <c r="FXV376" s="156"/>
      <c r="FXW376" s="156"/>
      <c r="FXX376" s="156"/>
      <c r="FXY376" s="156"/>
      <c r="FXZ376" s="156"/>
      <c r="FYA376" s="156"/>
      <c r="FYB376" s="156"/>
      <c r="FYC376" s="156"/>
      <c r="FYD376" s="156"/>
      <c r="FYE376" s="156"/>
      <c r="FYF376" s="156"/>
      <c r="FYG376" s="156"/>
      <c r="FYH376" s="156"/>
      <c r="FYI376" s="156"/>
      <c r="FYJ376" s="156"/>
      <c r="FYK376" s="156"/>
      <c r="FYL376" s="156"/>
      <c r="FYM376" s="156"/>
      <c r="FYN376" s="156"/>
      <c r="FYO376" s="156"/>
      <c r="FYP376" s="156"/>
      <c r="FYQ376" s="156"/>
      <c r="FYR376" s="156"/>
      <c r="FYS376" s="156"/>
      <c r="FYT376" s="156"/>
      <c r="FYU376" s="156"/>
      <c r="FYV376" s="156"/>
      <c r="FYW376" s="156"/>
      <c r="FYX376" s="156"/>
      <c r="FYY376" s="156"/>
      <c r="FYZ376" s="156"/>
      <c r="FZA376" s="156"/>
      <c r="FZB376" s="156"/>
      <c r="FZC376" s="156"/>
      <c r="FZD376" s="156"/>
      <c r="FZE376" s="156"/>
      <c r="FZF376" s="156"/>
      <c r="FZG376" s="156"/>
      <c r="FZH376" s="156"/>
      <c r="FZI376" s="156"/>
      <c r="FZJ376" s="156"/>
      <c r="FZK376" s="156"/>
      <c r="FZL376" s="156"/>
      <c r="FZM376" s="156"/>
      <c r="FZN376" s="156"/>
      <c r="FZO376" s="156"/>
      <c r="FZP376" s="156"/>
      <c r="FZQ376" s="156"/>
      <c r="FZR376" s="156"/>
      <c r="FZS376" s="156"/>
      <c r="FZT376" s="156"/>
      <c r="FZU376" s="156"/>
      <c r="FZV376" s="156"/>
      <c r="FZW376" s="156"/>
      <c r="FZX376" s="156"/>
      <c r="FZY376" s="156"/>
      <c r="FZZ376" s="156"/>
      <c r="GAA376" s="156"/>
      <c r="GAB376" s="156"/>
      <c r="GAC376" s="156"/>
      <c r="GAD376" s="156"/>
      <c r="GAE376" s="156"/>
      <c r="GAF376" s="156"/>
      <c r="GAG376" s="156"/>
      <c r="GAH376" s="156"/>
      <c r="GAI376" s="156"/>
      <c r="GAJ376" s="156"/>
      <c r="GAK376" s="156"/>
      <c r="GAL376" s="156"/>
      <c r="GAM376" s="156"/>
      <c r="GAN376" s="156"/>
      <c r="GAO376" s="156"/>
      <c r="GAP376" s="156"/>
      <c r="GAQ376" s="156"/>
      <c r="GAR376" s="156"/>
      <c r="GAS376" s="156"/>
      <c r="GAT376" s="156"/>
      <c r="GAU376" s="156"/>
      <c r="GAV376" s="156"/>
      <c r="GAW376" s="156"/>
      <c r="GAX376" s="156"/>
      <c r="GAY376" s="156"/>
      <c r="GAZ376" s="156"/>
      <c r="GBA376" s="156"/>
      <c r="GBB376" s="156"/>
      <c r="GBC376" s="156"/>
      <c r="GBD376" s="156"/>
      <c r="GBE376" s="156"/>
      <c r="GBF376" s="156"/>
      <c r="GBG376" s="156"/>
      <c r="GBH376" s="156"/>
      <c r="GBI376" s="156"/>
      <c r="GBJ376" s="156"/>
      <c r="GBK376" s="156"/>
      <c r="GBL376" s="156"/>
      <c r="GBM376" s="156"/>
      <c r="GBN376" s="156"/>
      <c r="GBO376" s="156"/>
      <c r="GBP376" s="156"/>
      <c r="GBQ376" s="156"/>
      <c r="GBR376" s="156"/>
      <c r="GBS376" s="156"/>
      <c r="GBT376" s="156"/>
      <c r="GBU376" s="156"/>
      <c r="GBV376" s="156"/>
      <c r="GBW376" s="156"/>
      <c r="GBX376" s="156"/>
      <c r="GBY376" s="156"/>
      <c r="GBZ376" s="156"/>
      <c r="GCA376" s="156"/>
      <c r="GCB376" s="156"/>
      <c r="GCC376" s="156"/>
      <c r="GCD376" s="156"/>
      <c r="GCE376" s="156"/>
      <c r="GCF376" s="156"/>
      <c r="GCG376" s="156"/>
      <c r="GCH376" s="156"/>
      <c r="GCI376" s="156"/>
      <c r="GCJ376" s="156"/>
      <c r="GCK376" s="156"/>
      <c r="GCL376" s="156"/>
      <c r="GCM376" s="156"/>
      <c r="GCN376" s="156"/>
      <c r="GCO376" s="156"/>
      <c r="GCP376" s="156"/>
      <c r="GCQ376" s="156"/>
      <c r="GCR376" s="156"/>
      <c r="GCS376" s="156"/>
      <c r="GCT376" s="156"/>
      <c r="GCU376" s="156"/>
      <c r="GCV376" s="156"/>
      <c r="GCW376" s="156"/>
      <c r="GCX376" s="156"/>
      <c r="GCY376" s="156"/>
      <c r="GCZ376" s="156"/>
      <c r="GDA376" s="156"/>
      <c r="GDB376" s="156"/>
      <c r="GDC376" s="156"/>
      <c r="GDD376" s="156"/>
      <c r="GDE376" s="156"/>
      <c r="GDF376" s="156"/>
      <c r="GDG376" s="156"/>
      <c r="GDH376" s="156"/>
      <c r="GDI376" s="156"/>
      <c r="GDJ376" s="156"/>
      <c r="GDK376" s="156"/>
      <c r="GDL376" s="156"/>
      <c r="GDM376" s="156"/>
      <c r="GDN376" s="156"/>
      <c r="GDO376" s="156"/>
      <c r="GDP376" s="156"/>
      <c r="GDQ376" s="156"/>
      <c r="GDR376" s="156"/>
      <c r="GDS376" s="156"/>
      <c r="GDT376" s="156"/>
      <c r="GDU376" s="156"/>
      <c r="GDV376" s="156"/>
      <c r="GDW376" s="156"/>
      <c r="GDX376" s="156"/>
      <c r="GDY376" s="156"/>
      <c r="GDZ376" s="156"/>
      <c r="GEA376" s="156"/>
      <c r="GEB376" s="156"/>
      <c r="GEC376" s="156"/>
      <c r="GED376" s="156"/>
      <c r="GEE376" s="156"/>
      <c r="GEF376" s="156"/>
      <c r="GEG376" s="156"/>
      <c r="GEH376" s="156"/>
      <c r="GEI376" s="156"/>
      <c r="GEJ376" s="156"/>
      <c r="GEK376" s="156"/>
      <c r="GEL376" s="156"/>
      <c r="GEM376" s="156"/>
      <c r="GEN376" s="156"/>
      <c r="GEO376" s="156"/>
      <c r="GEP376" s="156"/>
      <c r="GEQ376" s="156"/>
      <c r="GER376" s="156"/>
      <c r="GES376" s="156"/>
      <c r="GET376" s="156"/>
      <c r="GEU376" s="156"/>
      <c r="GEV376" s="156"/>
      <c r="GEW376" s="156"/>
      <c r="GEX376" s="156"/>
      <c r="GEY376" s="156"/>
      <c r="GEZ376" s="156"/>
      <c r="GFA376" s="156"/>
      <c r="GFB376" s="156"/>
      <c r="GFC376" s="156"/>
      <c r="GFD376" s="156"/>
      <c r="GFE376" s="156"/>
      <c r="GFF376" s="156"/>
      <c r="GFG376" s="156"/>
      <c r="GFH376" s="156"/>
      <c r="GFI376" s="156"/>
      <c r="GFJ376" s="156"/>
      <c r="GFK376" s="156"/>
      <c r="GFL376" s="156"/>
      <c r="GFM376" s="156"/>
      <c r="GFN376" s="156"/>
      <c r="GFO376" s="156"/>
      <c r="GFP376" s="156"/>
      <c r="GFQ376" s="156"/>
      <c r="GFR376" s="156"/>
      <c r="GFS376" s="156"/>
      <c r="GFT376" s="156"/>
      <c r="GFU376" s="156"/>
      <c r="GFV376" s="156"/>
      <c r="GFW376" s="156"/>
      <c r="GFX376" s="156"/>
      <c r="GFY376" s="156"/>
      <c r="GFZ376" s="156"/>
      <c r="GGA376" s="156"/>
      <c r="GGB376" s="156"/>
      <c r="GGC376" s="156"/>
      <c r="GGD376" s="156"/>
      <c r="GGE376" s="156"/>
      <c r="GGF376" s="156"/>
      <c r="GGG376" s="156"/>
      <c r="GGH376" s="156"/>
      <c r="GGI376" s="156"/>
      <c r="GGJ376" s="156"/>
      <c r="GGK376" s="156"/>
      <c r="GGL376" s="156"/>
      <c r="GGM376" s="156"/>
      <c r="GGN376" s="156"/>
      <c r="GGO376" s="156"/>
      <c r="GGP376" s="156"/>
      <c r="GGQ376" s="156"/>
      <c r="GGR376" s="156"/>
      <c r="GGS376" s="156"/>
      <c r="GGT376" s="156"/>
      <c r="GGU376" s="156"/>
      <c r="GGV376" s="156"/>
      <c r="GGW376" s="156"/>
      <c r="GGX376" s="156"/>
      <c r="GGY376" s="156"/>
      <c r="GGZ376" s="156"/>
      <c r="GHA376" s="156"/>
      <c r="GHB376" s="156"/>
      <c r="GHC376" s="156"/>
      <c r="GHD376" s="156"/>
      <c r="GHE376" s="156"/>
      <c r="GHF376" s="156"/>
      <c r="GHG376" s="156"/>
      <c r="GHH376" s="156"/>
      <c r="GHI376" s="156"/>
      <c r="GHJ376" s="156"/>
      <c r="GHK376" s="156"/>
      <c r="GHL376" s="156"/>
      <c r="GHM376" s="156"/>
      <c r="GHN376" s="156"/>
      <c r="GHO376" s="156"/>
      <c r="GHP376" s="156"/>
      <c r="GHQ376" s="156"/>
      <c r="GHR376" s="156"/>
      <c r="GHS376" s="156"/>
      <c r="GHT376" s="156"/>
      <c r="GHU376" s="156"/>
      <c r="GHV376" s="156"/>
      <c r="GHW376" s="156"/>
      <c r="GHX376" s="156"/>
      <c r="GHY376" s="156"/>
      <c r="GHZ376" s="156"/>
      <c r="GIA376" s="156"/>
      <c r="GIB376" s="156"/>
      <c r="GIC376" s="156"/>
      <c r="GID376" s="156"/>
      <c r="GIE376" s="156"/>
      <c r="GIF376" s="156"/>
      <c r="GIG376" s="156"/>
      <c r="GIH376" s="156"/>
      <c r="GII376" s="156"/>
      <c r="GIJ376" s="156"/>
      <c r="GIK376" s="156"/>
      <c r="GIL376" s="156"/>
      <c r="GIM376" s="156"/>
      <c r="GIN376" s="156"/>
      <c r="GIO376" s="156"/>
      <c r="GIP376" s="156"/>
      <c r="GIQ376" s="156"/>
      <c r="GIR376" s="156"/>
      <c r="GIS376" s="156"/>
      <c r="GIT376" s="156"/>
      <c r="GIU376" s="156"/>
      <c r="GIV376" s="156"/>
      <c r="GIW376" s="156"/>
      <c r="GIX376" s="156"/>
      <c r="GIY376" s="156"/>
      <c r="GIZ376" s="156"/>
      <c r="GJA376" s="156"/>
      <c r="GJB376" s="156"/>
      <c r="GJC376" s="156"/>
      <c r="GJD376" s="156"/>
      <c r="GJE376" s="156"/>
      <c r="GJF376" s="156"/>
      <c r="GJG376" s="156"/>
      <c r="GJH376" s="156"/>
      <c r="GJI376" s="156"/>
      <c r="GJJ376" s="156"/>
      <c r="GJK376" s="156"/>
      <c r="GJL376" s="156"/>
      <c r="GJM376" s="156"/>
      <c r="GJN376" s="156"/>
      <c r="GJO376" s="156"/>
      <c r="GJP376" s="156"/>
      <c r="GJQ376" s="156"/>
      <c r="GJR376" s="156"/>
      <c r="GJS376" s="156"/>
      <c r="GJT376" s="156"/>
      <c r="GJU376" s="156"/>
      <c r="GJV376" s="156"/>
      <c r="GJW376" s="156"/>
      <c r="GJX376" s="156"/>
      <c r="GJY376" s="156"/>
      <c r="GJZ376" s="156"/>
      <c r="GKA376" s="156"/>
      <c r="GKB376" s="156"/>
      <c r="GKC376" s="156"/>
      <c r="GKD376" s="156"/>
      <c r="GKE376" s="156"/>
      <c r="GKF376" s="156"/>
      <c r="GKG376" s="156"/>
      <c r="GKH376" s="156"/>
      <c r="GKI376" s="156"/>
      <c r="GKJ376" s="156"/>
      <c r="GKK376" s="156"/>
      <c r="GKL376" s="156"/>
      <c r="GKM376" s="156"/>
      <c r="GKN376" s="156"/>
      <c r="GKO376" s="156"/>
      <c r="GKP376" s="156"/>
      <c r="GKQ376" s="156"/>
      <c r="GKR376" s="156"/>
      <c r="GKS376" s="156"/>
      <c r="GKT376" s="156"/>
      <c r="GKU376" s="156"/>
      <c r="GKV376" s="156"/>
      <c r="GKW376" s="156"/>
      <c r="GKX376" s="156"/>
      <c r="GKY376" s="156"/>
      <c r="GKZ376" s="156"/>
      <c r="GLA376" s="156"/>
      <c r="GLB376" s="156"/>
      <c r="GLC376" s="156"/>
      <c r="GLD376" s="156"/>
      <c r="GLE376" s="156"/>
      <c r="GLF376" s="156"/>
      <c r="GLG376" s="156"/>
      <c r="GLH376" s="156"/>
      <c r="GLI376" s="156"/>
      <c r="GLJ376" s="156"/>
      <c r="GLK376" s="156"/>
      <c r="GLL376" s="156"/>
      <c r="GLM376" s="156"/>
      <c r="GLN376" s="156"/>
      <c r="GLO376" s="156"/>
      <c r="GLP376" s="156"/>
      <c r="GLQ376" s="156"/>
      <c r="GLR376" s="156"/>
      <c r="GLS376" s="156"/>
      <c r="GLT376" s="156"/>
      <c r="GLU376" s="156"/>
      <c r="GLV376" s="156"/>
      <c r="GLW376" s="156"/>
      <c r="GLX376" s="156"/>
      <c r="GLY376" s="156"/>
      <c r="GLZ376" s="156"/>
      <c r="GMA376" s="156"/>
      <c r="GMB376" s="156"/>
      <c r="GMC376" s="156"/>
      <c r="GMD376" s="156"/>
      <c r="GME376" s="156"/>
      <c r="GMF376" s="156"/>
      <c r="GMG376" s="156"/>
      <c r="GMH376" s="156"/>
      <c r="GMI376" s="156"/>
      <c r="GMJ376" s="156"/>
      <c r="GMK376" s="156"/>
      <c r="GML376" s="156"/>
      <c r="GMM376" s="156"/>
      <c r="GMN376" s="156"/>
      <c r="GMO376" s="156"/>
      <c r="GMP376" s="156"/>
      <c r="GMQ376" s="156"/>
      <c r="GMR376" s="156"/>
      <c r="GMS376" s="156"/>
      <c r="GMT376" s="156"/>
      <c r="GMU376" s="156"/>
      <c r="GMV376" s="156"/>
      <c r="GMW376" s="156"/>
      <c r="GMX376" s="156"/>
      <c r="GMY376" s="156"/>
      <c r="GMZ376" s="156"/>
      <c r="GNA376" s="156"/>
      <c r="GNB376" s="156"/>
      <c r="GNC376" s="156"/>
      <c r="GND376" s="156"/>
      <c r="GNE376" s="156"/>
      <c r="GNF376" s="156"/>
      <c r="GNG376" s="156"/>
      <c r="GNH376" s="156"/>
      <c r="GNI376" s="156"/>
      <c r="GNJ376" s="156"/>
      <c r="GNK376" s="156"/>
      <c r="GNL376" s="156"/>
      <c r="GNM376" s="156"/>
      <c r="GNN376" s="156"/>
      <c r="GNO376" s="156"/>
      <c r="GNP376" s="156"/>
      <c r="GNQ376" s="156"/>
      <c r="GNR376" s="156"/>
      <c r="GNS376" s="156"/>
      <c r="GNT376" s="156"/>
      <c r="GNU376" s="156"/>
      <c r="GNV376" s="156"/>
      <c r="GNW376" s="156"/>
      <c r="GNX376" s="156"/>
      <c r="GNY376" s="156"/>
      <c r="GNZ376" s="156"/>
      <c r="GOA376" s="156"/>
      <c r="GOB376" s="156"/>
      <c r="GOC376" s="156"/>
      <c r="GOD376" s="156"/>
      <c r="GOE376" s="156"/>
      <c r="GOF376" s="156"/>
      <c r="GOG376" s="156"/>
      <c r="GOH376" s="156"/>
      <c r="GOI376" s="156"/>
      <c r="GOJ376" s="156"/>
      <c r="GOK376" s="156"/>
      <c r="GOL376" s="156"/>
      <c r="GOM376" s="156"/>
      <c r="GON376" s="156"/>
      <c r="GOO376" s="156"/>
      <c r="GOP376" s="156"/>
      <c r="GOQ376" s="156"/>
      <c r="GOR376" s="156"/>
      <c r="GOS376" s="156"/>
      <c r="GOT376" s="156"/>
      <c r="GOU376" s="156"/>
      <c r="GOV376" s="156"/>
      <c r="GOW376" s="156"/>
      <c r="GOX376" s="156"/>
      <c r="GOY376" s="156"/>
      <c r="GOZ376" s="156"/>
      <c r="GPA376" s="156"/>
      <c r="GPB376" s="156"/>
      <c r="GPC376" s="156"/>
      <c r="GPD376" s="156"/>
      <c r="GPE376" s="156"/>
      <c r="GPF376" s="156"/>
      <c r="GPG376" s="156"/>
      <c r="GPH376" s="156"/>
      <c r="GPI376" s="156"/>
      <c r="GPJ376" s="156"/>
      <c r="GPK376" s="156"/>
      <c r="GPL376" s="156"/>
      <c r="GPM376" s="156"/>
      <c r="GPN376" s="156"/>
      <c r="GPO376" s="156"/>
      <c r="GPP376" s="156"/>
      <c r="GPQ376" s="156"/>
      <c r="GPR376" s="156"/>
      <c r="GPS376" s="156"/>
      <c r="GPT376" s="156"/>
      <c r="GPU376" s="156"/>
      <c r="GPV376" s="156"/>
      <c r="GPW376" s="156"/>
      <c r="GPX376" s="156"/>
      <c r="GPY376" s="156"/>
      <c r="GPZ376" s="156"/>
      <c r="GQA376" s="156"/>
      <c r="GQB376" s="156"/>
      <c r="GQC376" s="156"/>
      <c r="GQD376" s="156"/>
      <c r="GQE376" s="156"/>
      <c r="GQF376" s="156"/>
      <c r="GQG376" s="156"/>
      <c r="GQH376" s="156"/>
      <c r="GQI376" s="156"/>
      <c r="GQJ376" s="156"/>
      <c r="GQK376" s="156"/>
      <c r="GQL376" s="156"/>
      <c r="GQM376" s="156"/>
      <c r="GQN376" s="156"/>
      <c r="GQO376" s="156"/>
      <c r="GQP376" s="156"/>
      <c r="GQQ376" s="156"/>
      <c r="GQR376" s="156"/>
      <c r="GQS376" s="156"/>
      <c r="GQT376" s="156"/>
      <c r="GQU376" s="156"/>
      <c r="GQV376" s="156"/>
      <c r="GQW376" s="156"/>
      <c r="GQX376" s="156"/>
      <c r="GQY376" s="156"/>
      <c r="GQZ376" s="156"/>
      <c r="GRA376" s="156"/>
      <c r="GRB376" s="156"/>
      <c r="GRC376" s="156"/>
      <c r="GRD376" s="156"/>
      <c r="GRE376" s="156"/>
      <c r="GRF376" s="156"/>
      <c r="GRG376" s="156"/>
      <c r="GRH376" s="156"/>
      <c r="GRI376" s="156"/>
      <c r="GRJ376" s="156"/>
      <c r="GRK376" s="156"/>
      <c r="GRL376" s="156"/>
      <c r="GRM376" s="156"/>
      <c r="GRN376" s="156"/>
      <c r="GRO376" s="156"/>
      <c r="GRP376" s="156"/>
      <c r="GRQ376" s="156"/>
      <c r="GRR376" s="156"/>
      <c r="GRS376" s="156"/>
      <c r="GRT376" s="156"/>
      <c r="GRU376" s="156"/>
      <c r="GRV376" s="156"/>
      <c r="GRW376" s="156"/>
      <c r="GRX376" s="156"/>
      <c r="GRY376" s="156"/>
      <c r="GRZ376" s="156"/>
      <c r="GSA376" s="156"/>
      <c r="GSB376" s="156"/>
      <c r="GSC376" s="156"/>
      <c r="GSD376" s="156"/>
      <c r="GSE376" s="156"/>
      <c r="GSF376" s="156"/>
      <c r="GSG376" s="156"/>
      <c r="GSH376" s="156"/>
      <c r="GSI376" s="156"/>
      <c r="GSJ376" s="156"/>
      <c r="GSK376" s="156"/>
      <c r="GSL376" s="156"/>
      <c r="GSM376" s="156"/>
      <c r="GSN376" s="156"/>
      <c r="GSO376" s="156"/>
      <c r="GSP376" s="156"/>
      <c r="GSQ376" s="156"/>
      <c r="GSR376" s="156"/>
      <c r="GSS376" s="156"/>
      <c r="GST376" s="156"/>
      <c r="GSU376" s="156"/>
      <c r="GSV376" s="156"/>
      <c r="GSW376" s="156"/>
      <c r="GSX376" s="156"/>
      <c r="GSY376" s="156"/>
      <c r="GSZ376" s="156"/>
      <c r="GTA376" s="156"/>
      <c r="GTB376" s="156"/>
      <c r="GTC376" s="156"/>
      <c r="GTD376" s="156"/>
      <c r="GTE376" s="156"/>
      <c r="GTF376" s="156"/>
      <c r="GTG376" s="156"/>
      <c r="GTH376" s="156"/>
      <c r="GTI376" s="156"/>
      <c r="GTJ376" s="156"/>
      <c r="GTK376" s="156"/>
      <c r="GTL376" s="156"/>
      <c r="GTM376" s="156"/>
      <c r="GTN376" s="156"/>
      <c r="GTO376" s="156"/>
      <c r="GTP376" s="156"/>
      <c r="GTQ376" s="156"/>
      <c r="GTR376" s="156"/>
      <c r="GTS376" s="156"/>
      <c r="GTT376" s="156"/>
      <c r="GTU376" s="156"/>
      <c r="GTV376" s="156"/>
      <c r="GTW376" s="156"/>
      <c r="GTX376" s="156"/>
      <c r="GTY376" s="156"/>
      <c r="GTZ376" s="156"/>
      <c r="GUA376" s="156"/>
      <c r="GUB376" s="156"/>
      <c r="GUC376" s="156"/>
      <c r="GUD376" s="156"/>
      <c r="GUE376" s="156"/>
      <c r="GUF376" s="156"/>
      <c r="GUG376" s="156"/>
      <c r="GUH376" s="156"/>
      <c r="GUI376" s="156"/>
      <c r="GUJ376" s="156"/>
      <c r="GUK376" s="156"/>
      <c r="GUL376" s="156"/>
      <c r="GUM376" s="156"/>
      <c r="GUN376" s="156"/>
      <c r="GUO376" s="156"/>
      <c r="GUP376" s="156"/>
      <c r="GUQ376" s="156"/>
      <c r="GUR376" s="156"/>
      <c r="GUS376" s="156"/>
      <c r="GUT376" s="156"/>
      <c r="GUU376" s="156"/>
      <c r="GUV376" s="156"/>
      <c r="GUW376" s="156"/>
      <c r="GUX376" s="156"/>
      <c r="GUY376" s="156"/>
      <c r="GUZ376" s="156"/>
      <c r="GVA376" s="156"/>
      <c r="GVB376" s="156"/>
      <c r="GVC376" s="156"/>
      <c r="GVD376" s="156"/>
      <c r="GVE376" s="156"/>
      <c r="GVF376" s="156"/>
      <c r="GVG376" s="156"/>
      <c r="GVH376" s="156"/>
      <c r="GVI376" s="156"/>
      <c r="GVJ376" s="156"/>
      <c r="GVK376" s="156"/>
      <c r="GVL376" s="156"/>
      <c r="GVM376" s="156"/>
      <c r="GVN376" s="156"/>
      <c r="GVO376" s="156"/>
      <c r="GVP376" s="156"/>
      <c r="GVQ376" s="156"/>
      <c r="GVR376" s="156"/>
      <c r="GVS376" s="156"/>
      <c r="GVT376" s="156"/>
      <c r="GVU376" s="156"/>
      <c r="GVV376" s="156"/>
      <c r="GVW376" s="156"/>
      <c r="GVX376" s="156"/>
      <c r="GVY376" s="156"/>
      <c r="GVZ376" s="156"/>
      <c r="GWA376" s="156"/>
      <c r="GWB376" s="156"/>
      <c r="GWC376" s="156"/>
      <c r="GWD376" s="156"/>
      <c r="GWE376" s="156"/>
      <c r="GWF376" s="156"/>
      <c r="GWG376" s="156"/>
      <c r="GWH376" s="156"/>
      <c r="GWI376" s="156"/>
      <c r="GWJ376" s="156"/>
      <c r="GWK376" s="156"/>
      <c r="GWL376" s="156"/>
      <c r="GWM376" s="156"/>
      <c r="GWN376" s="156"/>
      <c r="GWO376" s="156"/>
      <c r="GWP376" s="156"/>
      <c r="GWQ376" s="156"/>
      <c r="GWR376" s="156"/>
      <c r="GWS376" s="156"/>
      <c r="GWT376" s="156"/>
      <c r="GWU376" s="156"/>
      <c r="GWV376" s="156"/>
      <c r="GWW376" s="156"/>
      <c r="GWX376" s="156"/>
      <c r="GWY376" s="156"/>
      <c r="GWZ376" s="156"/>
      <c r="GXA376" s="156"/>
      <c r="GXB376" s="156"/>
      <c r="GXC376" s="156"/>
      <c r="GXD376" s="156"/>
      <c r="GXE376" s="156"/>
      <c r="GXF376" s="156"/>
      <c r="GXG376" s="156"/>
      <c r="GXH376" s="156"/>
      <c r="GXI376" s="156"/>
      <c r="GXJ376" s="156"/>
      <c r="GXK376" s="156"/>
      <c r="GXL376" s="156"/>
      <c r="GXM376" s="156"/>
      <c r="GXN376" s="156"/>
      <c r="GXO376" s="156"/>
      <c r="GXP376" s="156"/>
      <c r="GXQ376" s="156"/>
      <c r="GXR376" s="156"/>
      <c r="GXS376" s="156"/>
      <c r="GXT376" s="156"/>
      <c r="GXU376" s="156"/>
      <c r="GXV376" s="156"/>
      <c r="GXW376" s="156"/>
      <c r="GXX376" s="156"/>
      <c r="GXY376" s="156"/>
      <c r="GXZ376" s="156"/>
      <c r="GYA376" s="156"/>
      <c r="GYB376" s="156"/>
      <c r="GYC376" s="156"/>
      <c r="GYD376" s="156"/>
      <c r="GYE376" s="156"/>
      <c r="GYF376" s="156"/>
      <c r="GYG376" s="156"/>
      <c r="GYH376" s="156"/>
      <c r="GYI376" s="156"/>
      <c r="GYJ376" s="156"/>
      <c r="GYK376" s="156"/>
      <c r="GYL376" s="156"/>
      <c r="GYM376" s="156"/>
      <c r="GYN376" s="156"/>
      <c r="GYO376" s="156"/>
      <c r="GYP376" s="156"/>
      <c r="GYQ376" s="156"/>
      <c r="GYR376" s="156"/>
      <c r="GYS376" s="156"/>
      <c r="GYT376" s="156"/>
      <c r="GYU376" s="156"/>
      <c r="GYV376" s="156"/>
      <c r="GYW376" s="156"/>
      <c r="GYX376" s="156"/>
      <c r="GYY376" s="156"/>
      <c r="GYZ376" s="156"/>
      <c r="GZA376" s="156"/>
      <c r="GZB376" s="156"/>
      <c r="GZC376" s="156"/>
      <c r="GZD376" s="156"/>
      <c r="GZE376" s="156"/>
      <c r="GZF376" s="156"/>
      <c r="GZG376" s="156"/>
      <c r="GZH376" s="156"/>
      <c r="GZI376" s="156"/>
      <c r="GZJ376" s="156"/>
      <c r="GZK376" s="156"/>
      <c r="GZL376" s="156"/>
      <c r="GZM376" s="156"/>
      <c r="GZN376" s="156"/>
      <c r="GZO376" s="156"/>
      <c r="GZP376" s="156"/>
      <c r="GZQ376" s="156"/>
      <c r="GZR376" s="156"/>
      <c r="GZS376" s="156"/>
      <c r="GZT376" s="156"/>
      <c r="GZU376" s="156"/>
      <c r="GZV376" s="156"/>
      <c r="GZW376" s="156"/>
      <c r="GZX376" s="156"/>
      <c r="GZY376" s="156"/>
      <c r="GZZ376" s="156"/>
      <c r="HAA376" s="156"/>
      <c r="HAB376" s="156"/>
      <c r="HAC376" s="156"/>
      <c r="HAD376" s="156"/>
      <c r="HAE376" s="156"/>
      <c r="HAF376" s="156"/>
      <c r="HAG376" s="156"/>
      <c r="HAH376" s="156"/>
      <c r="HAI376" s="156"/>
      <c r="HAJ376" s="156"/>
      <c r="HAK376" s="156"/>
      <c r="HAL376" s="156"/>
      <c r="HAM376" s="156"/>
      <c r="HAN376" s="156"/>
      <c r="HAO376" s="156"/>
      <c r="HAP376" s="156"/>
      <c r="HAQ376" s="156"/>
      <c r="HAR376" s="156"/>
      <c r="HAS376" s="156"/>
      <c r="HAT376" s="156"/>
      <c r="HAU376" s="156"/>
      <c r="HAV376" s="156"/>
      <c r="HAW376" s="156"/>
      <c r="HAX376" s="156"/>
      <c r="HAY376" s="156"/>
      <c r="HAZ376" s="156"/>
      <c r="HBA376" s="156"/>
      <c r="HBB376" s="156"/>
      <c r="HBC376" s="156"/>
      <c r="HBD376" s="156"/>
      <c r="HBE376" s="156"/>
      <c r="HBF376" s="156"/>
      <c r="HBG376" s="156"/>
      <c r="HBH376" s="156"/>
      <c r="HBI376" s="156"/>
      <c r="HBJ376" s="156"/>
      <c r="HBK376" s="156"/>
      <c r="HBL376" s="156"/>
      <c r="HBM376" s="156"/>
      <c r="HBN376" s="156"/>
      <c r="HBO376" s="156"/>
      <c r="HBP376" s="156"/>
      <c r="HBQ376" s="156"/>
      <c r="HBR376" s="156"/>
      <c r="HBS376" s="156"/>
      <c r="HBT376" s="156"/>
      <c r="HBU376" s="156"/>
      <c r="HBV376" s="156"/>
      <c r="HBW376" s="156"/>
      <c r="HBX376" s="156"/>
      <c r="HBY376" s="156"/>
      <c r="HBZ376" s="156"/>
      <c r="HCA376" s="156"/>
      <c r="HCB376" s="156"/>
      <c r="HCC376" s="156"/>
      <c r="HCD376" s="156"/>
      <c r="HCE376" s="156"/>
      <c r="HCF376" s="156"/>
      <c r="HCG376" s="156"/>
      <c r="HCH376" s="156"/>
      <c r="HCI376" s="156"/>
      <c r="HCJ376" s="156"/>
      <c r="HCK376" s="156"/>
      <c r="HCL376" s="156"/>
      <c r="HCM376" s="156"/>
      <c r="HCN376" s="156"/>
      <c r="HCO376" s="156"/>
      <c r="HCP376" s="156"/>
      <c r="HCQ376" s="156"/>
      <c r="HCR376" s="156"/>
      <c r="HCS376" s="156"/>
      <c r="HCT376" s="156"/>
      <c r="HCU376" s="156"/>
      <c r="HCV376" s="156"/>
      <c r="HCW376" s="156"/>
      <c r="HCX376" s="156"/>
      <c r="HCY376" s="156"/>
      <c r="HCZ376" s="156"/>
      <c r="HDA376" s="156"/>
      <c r="HDB376" s="156"/>
      <c r="HDC376" s="156"/>
      <c r="HDD376" s="156"/>
      <c r="HDE376" s="156"/>
      <c r="HDF376" s="156"/>
      <c r="HDG376" s="156"/>
      <c r="HDH376" s="156"/>
      <c r="HDI376" s="156"/>
      <c r="HDJ376" s="156"/>
      <c r="HDK376" s="156"/>
      <c r="HDL376" s="156"/>
      <c r="HDM376" s="156"/>
      <c r="HDN376" s="156"/>
      <c r="HDO376" s="156"/>
      <c r="HDP376" s="156"/>
      <c r="HDQ376" s="156"/>
      <c r="HDR376" s="156"/>
      <c r="HDS376" s="156"/>
      <c r="HDT376" s="156"/>
      <c r="HDU376" s="156"/>
      <c r="HDV376" s="156"/>
      <c r="HDW376" s="156"/>
      <c r="HDX376" s="156"/>
      <c r="HDY376" s="156"/>
      <c r="HDZ376" s="156"/>
      <c r="HEA376" s="156"/>
      <c r="HEB376" s="156"/>
      <c r="HEC376" s="156"/>
      <c r="HED376" s="156"/>
      <c r="HEE376" s="156"/>
      <c r="HEF376" s="156"/>
      <c r="HEG376" s="156"/>
      <c r="HEH376" s="156"/>
      <c r="HEI376" s="156"/>
      <c r="HEJ376" s="156"/>
      <c r="HEK376" s="156"/>
      <c r="HEL376" s="156"/>
      <c r="HEM376" s="156"/>
      <c r="HEN376" s="156"/>
      <c r="HEO376" s="156"/>
      <c r="HEP376" s="156"/>
      <c r="HEQ376" s="156"/>
      <c r="HER376" s="156"/>
      <c r="HES376" s="156"/>
      <c r="HET376" s="156"/>
      <c r="HEU376" s="156"/>
      <c r="HEV376" s="156"/>
      <c r="HEW376" s="156"/>
      <c r="HEX376" s="156"/>
      <c r="HEY376" s="156"/>
      <c r="HEZ376" s="156"/>
      <c r="HFA376" s="156"/>
      <c r="HFB376" s="156"/>
      <c r="HFC376" s="156"/>
      <c r="HFD376" s="156"/>
      <c r="HFE376" s="156"/>
      <c r="HFF376" s="156"/>
      <c r="HFG376" s="156"/>
      <c r="HFH376" s="156"/>
      <c r="HFI376" s="156"/>
      <c r="HFJ376" s="156"/>
      <c r="HFK376" s="156"/>
      <c r="HFL376" s="156"/>
      <c r="HFM376" s="156"/>
      <c r="HFN376" s="156"/>
      <c r="HFO376" s="156"/>
      <c r="HFP376" s="156"/>
      <c r="HFQ376" s="156"/>
      <c r="HFR376" s="156"/>
      <c r="HFS376" s="156"/>
      <c r="HFT376" s="156"/>
      <c r="HFU376" s="156"/>
      <c r="HFV376" s="156"/>
      <c r="HFW376" s="156"/>
      <c r="HFX376" s="156"/>
      <c r="HFY376" s="156"/>
      <c r="HFZ376" s="156"/>
      <c r="HGA376" s="156"/>
      <c r="HGB376" s="156"/>
      <c r="HGC376" s="156"/>
      <c r="HGD376" s="156"/>
      <c r="HGE376" s="156"/>
      <c r="HGF376" s="156"/>
      <c r="HGG376" s="156"/>
      <c r="HGH376" s="156"/>
      <c r="HGI376" s="156"/>
      <c r="HGJ376" s="156"/>
      <c r="HGK376" s="156"/>
      <c r="HGL376" s="156"/>
      <c r="HGM376" s="156"/>
      <c r="HGN376" s="156"/>
      <c r="HGO376" s="156"/>
      <c r="HGP376" s="156"/>
      <c r="HGQ376" s="156"/>
      <c r="HGR376" s="156"/>
      <c r="HGS376" s="156"/>
      <c r="HGT376" s="156"/>
      <c r="HGU376" s="156"/>
      <c r="HGV376" s="156"/>
      <c r="HGW376" s="156"/>
      <c r="HGX376" s="156"/>
      <c r="HGY376" s="156"/>
      <c r="HGZ376" s="156"/>
      <c r="HHA376" s="156"/>
      <c r="HHB376" s="156"/>
      <c r="HHC376" s="156"/>
      <c r="HHD376" s="156"/>
      <c r="HHE376" s="156"/>
      <c r="HHF376" s="156"/>
      <c r="HHG376" s="156"/>
      <c r="HHH376" s="156"/>
      <c r="HHI376" s="156"/>
      <c r="HHJ376" s="156"/>
      <c r="HHK376" s="156"/>
      <c r="HHL376" s="156"/>
      <c r="HHM376" s="156"/>
      <c r="HHN376" s="156"/>
      <c r="HHO376" s="156"/>
      <c r="HHP376" s="156"/>
      <c r="HHQ376" s="156"/>
      <c r="HHR376" s="156"/>
      <c r="HHS376" s="156"/>
      <c r="HHT376" s="156"/>
      <c r="HHU376" s="156"/>
      <c r="HHV376" s="156"/>
      <c r="HHW376" s="156"/>
      <c r="HHX376" s="156"/>
      <c r="HHY376" s="156"/>
      <c r="HHZ376" s="156"/>
      <c r="HIA376" s="156"/>
      <c r="HIB376" s="156"/>
      <c r="HIC376" s="156"/>
      <c r="HID376" s="156"/>
      <c r="HIE376" s="156"/>
      <c r="HIF376" s="156"/>
      <c r="HIG376" s="156"/>
      <c r="HIH376" s="156"/>
      <c r="HII376" s="156"/>
      <c r="HIJ376" s="156"/>
      <c r="HIK376" s="156"/>
      <c r="HIL376" s="156"/>
      <c r="HIM376" s="156"/>
      <c r="HIN376" s="156"/>
      <c r="HIO376" s="156"/>
      <c r="HIP376" s="156"/>
      <c r="HIQ376" s="156"/>
      <c r="HIR376" s="156"/>
      <c r="HIS376" s="156"/>
      <c r="HIT376" s="156"/>
      <c r="HIU376" s="156"/>
      <c r="HIV376" s="156"/>
      <c r="HIW376" s="156"/>
      <c r="HIX376" s="156"/>
      <c r="HIY376" s="156"/>
      <c r="HIZ376" s="156"/>
      <c r="HJA376" s="156"/>
      <c r="HJB376" s="156"/>
      <c r="HJC376" s="156"/>
      <c r="HJD376" s="156"/>
      <c r="HJE376" s="156"/>
      <c r="HJF376" s="156"/>
      <c r="HJG376" s="156"/>
      <c r="HJH376" s="156"/>
      <c r="HJI376" s="156"/>
      <c r="HJJ376" s="156"/>
      <c r="HJK376" s="156"/>
      <c r="HJL376" s="156"/>
      <c r="HJM376" s="156"/>
      <c r="HJN376" s="156"/>
      <c r="HJO376" s="156"/>
      <c r="HJP376" s="156"/>
      <c r="HJQ376" s="156"/>
      <c r="HJR376" s="156"/>
      <c r="HJS376" s="156"/>
      <c r="HJT376" s="156"/>
      <c r="HJU376" s="156"/>
      <c r="HJV376" s="156"/>
      <c r="HJW376" s="156"/>
      <c r="HJX376" s="156"/>
      <c r="HJY376" s="156"/>
      <c r="HJZ376" s="156"/>
      <c r="HKA376" s="156"/>
      <c r="HKB376" s="156"/>
      <c r="HKC376" s="156"/>
      <c r="HKD376" s="156"/>
      <c r="HKE376" s="156"/>
      <c r="HKF376" s="156"/>
      <c r="HKG376" s="156"/>
      <c r="HKH376" s="156"/>
      <c r="HKI376" s="156"/>
      <c r="HKJ376" s="156"/>
      <c r="HKK376" s="156"/>
      <c r="HKL376" s="156"/>
      <c r="HKM376" s="156"/>
      <c r="HKN376" s="156"/>
      <c r="HKO376" s="156"/>
      <c r="HKP376" s="156"/>
      <c r="HKQ376" s="156"/>
      <c r="HKR376" s="156"/>
      <c r="HKS376" s="156"/>
      <c r="HKT376" s="156"/>
      <c r="HKU376" s="156"/>
      <c r="HKV376" s="156"/>
      <c r="HKW376" s="156"/>
      <c r="HKX376" s="156"/>
      <c r="HKY376" s="156"/>
      <c r="HKZ376" s="156"/>
      <c r="HLA376" s="156"/>
      <c r="HLB376" s="156"/>
      <c r="HLC376" s="156"/>
      <c r="HLD376" s="156"/>
      <c r="HLE376" s="156"/>
      <c r="HLF376" s="156"/>
      <c r="HLG376" s="156"/>
      <c r="HLH376" s="156"/>
      <c r="HLI376" s="156"/>
      <c r="HLJ376" s="156"/>
      <c r="HLK376" s="156"/>
      <c r="HLL376" s="156"/>
      <c r="HLM376" s="156"/>
      <c r="HLN376" s="156"/>
      <c r="HLO376" s="156"/>
      <c r="HLP376" s="156"/>
      <c r="HLQ376" s="156"/>
      <c r="HLR376" s="156"/>
      <c r="HLS376" s="156"/>
      <c r="HLT376" s="156"/>
      <c r="HLU376" s="156"/>
      <c r="HLV376" s="156"/>
      <c r="HLW376" s="156"/>
      <c r="HLX376" s="156"/>
      <c r="HLY376" s="156"/>
      <c r="HLZ376" s="156"/>
      <c r="HMA376" s="156"/>
      <c r="HMB376" s="156"/>
      <c r="HMC376" s="156"/>
      <c r="HMD376" s="156"/>
      <c r="HME376" s="156"/>
      <c r="HMF376" s="156"/>
      <c r="HMG376" s="156"/>
      <c r="HMH376" s="156"/>
      <c r="HMI376" s="156"/>
      <c r="HMJ376" s="156"/>
      <c r="HMK376" s="156"/>
      <c r="HML376" s="156"/>
      <c r="HMM376" s="156"/>
      <c r="HMN376" s="156"/>
      <c r="HMO376" s="156"/>
      <c r="HMP376" s="156"/>
      <c r="HMQ376" s="156"/>
      <c r="HMR376" s="156"/>
      <c r="HMS376" s="156"/>
      <c r="HMT376" s="156"/>
      <c r="HMU376" s="156"/>
      <c r="HMV376" s="156"/>
      <c r="HMW376" s="156"/>
      <c r="HMX376" s="156"/>
      <c r="HMY376" s="156"/>
      <c r="HMZ376" s="156"/>
      <c r="HNA376" s="156"/>
      <c r="HNB376" s="156"/>
      <c r="HNC376" s="156"/>
      <c r="HND376" s="156"/>
      <c r="HNE376" s="156"/>
      <c r="HNF376" s="156"/>
      <c r="HNG376" s="156"/>
      <c r="HNH376" s="156"/>
      <c r="HNI376" s="156"/>
      <c r="HNJ376" s="156"/>
      <c r="HNK376" s="156"/>
      <c r="HNL376" s="156"/>
      <c r="HNM376" s="156"/>
      <c r="HNN376" s="156"/>
      <c r="HNO376" s="156"/>
      <c r="HNP376" s="156"/>
      <c r="HNQ376" s="156"/>
      <c r="HNR376" s="156"/>
      <c r="HNS376" s="156"/>
      <c r="HNT376" s="156"/>
      <c r="HNU376" s="156"/>
      <c r="HNV376" s="156"/>
      <c r="HNW376" s="156"/>
      <c r="HNX376" s="156"/>
      <c r="HNY376" s="156"/>
      <c r="HNZ376" s="156"/>
      <c r="HOA376" s="156"/>
      <c r="HOB376" s="156"/>
      <c r="HOC376" s="156"/>
      <c r="HOD376" s="156"/>
      <c r="HOE376" s="156"/>
      <c r="HOF376" s="156"/>
      <c r="HOG376" s="156"/>
      <c r="HOH376" s="156"/>
      <c r="HOI376" s="156"/>
      <c r="HOJ376" s="156"/>
      <c r="HOK376" s="156"/>
      <c r="HOL376" s="156"/>
      <c r="HOM376" s="156"/>
      <c r="HON376" s="156"/>
      <c r="HOO376" s="156"/>
      <c r="HOP376" s="156"/>
      <c r="HOQ376" s="156"/>
      <c r="HOR376" s="156"/>
      <c r="HOS376" s="156"/>
      <c r="HOT376" s="156"/>
      <c r="HOU376" s="156"/>
      <c r="HOV376" s="156"/>
      <c r="HOW376" s="156"/>
      <c r="HOX376" s="156"/>
      <c r="HOY376" s="156"/>
      <c r="HOZ376" s="156"/>
      <c r="HPA376" s="156"/>
      <c r="HPB376" s="156"/>
      <c r="HPC376" s="156"/>
      <c r="HPD376" s="156"/>
      <c r="HPE376" s="156"/>
      <c r="HPF376" s="156"/>
      <c r="HPG376" s="156"/>
      <c r="HPH376" s="156"/>
      <c r="HPI376" s="156"/>
      <c r="HPJ376" s="156"/>
      <c r="HPK376" s="156"/>
      <c r="HPL376" s="156"/>
      <c r="HPM376" s="156"/>
      <c r="HPN376" s="156"/>
      <c r="HPO376" s="156"/>
      <c r="HPP376" s="156"/>
      <c r="HPQ376" s="156"/>
      <c r="HPR376" s="156"/>
      <c r="HPS376" s="156"/>
      <c r="HPT376" s="156"/>
      <c r="HPU376" s="156"/>
      <c r="HPV376" s="156"/>
      <c r="HPW376" s="156"/>
      <c r="HPX376" s="156"/>
      <c r="HPY376" s="156"/>
      <c r="HPZ376" s="156"/>
      <c r="HQA376" s="156"/>
      <c r="HQB376" s="156"/>
      <c r="HQC376" s="156"/>
      <c r="HQD376" s="156"/>
      <c r="HQE376" s="156"/>
      <c r="HQF376" s="156"/>
      <c r="HQG376" s="156"/>
      <c r="HQH376" s="156"/>
      <c r="HQI376" s="156"/>
      <c r="HQJ376" s="156"/>
      <c r="HQK376" s="156"/>
      <c r="HQL376" s="156"/>
      <c r="HQM376" s="156"/>
      <c r="HQN376" s="156"/>
      <c r="HQO376" s="156"/>
      <c r="HQP376" s="156"/>
      <c r="HQQ376" s="156"/>
      <c r="HQR376" s="156"/>
      <c r="HQS376" s="156"/>
      <c r="HQT376" s="156"/>
      <c r="HQU376" s="156"/>
      <c r="HQV376" s="156"/>
      <c r="HQW376" s="156"/>
      <c r="HQX376" s="156"/>
      <c r="HQY376" s="156"/>
      <c r="HQZ376" s="156"/>
      <c r="HRA376" s="156"/>
      <c r="HRB376" s="156"/>
      <c r="HRC376" s="156"/>
      <c r="HRD376" s="156"/>
      <c r="HRE376" s="156"/>
      <c r="HRF376" s="156"/>
      <c r="HRG376" s="156"/>
      <c r="HRH376" s="156"/>
      <c r="HRI376" s="156"/>
      <c r="HRJ376" s="156"/>
      <c r="HRK376" s="156"/>
      <c r="HRL376" s="156"/>
      <c r="HRM376" s="156"/>
      <c r="HRN376" s="156"/>
      <c r="HRO376" s="156"/>
      <c r="HRP376" s="156"/>
      <c r="HRQ376" s="156"/>
      <c r="HRR376" s="156"/>
      <c r="HRS376" s="156"/>
      <c r="HRT376" s="156"/>
      <c r="HRU376" s="156"/>
      <c r="HRV376" s="156"/>
      <c r="HRW376" s="156"/>
      <c r="HRX376" s="156"/>
      <c r="HRY376" s="156"/>
      <c r="HRZ376" s="156"/>
      <c r="HSA376" s="156"/>
      <c r="HSB376" s="156"/>
      <c r="HSC376" s="156"/>
      <c r="HSD376" s="156"/>
      <c r="HSE376" s="156"/>
      <c r="HSF376" s="156"/>
      <c r="HSG376" s="156"/>
      <c r="HSH376" s="156"/>
      <c r="HSI376" s="156"/>
      <c r="HSJ376" s="156"/>
      <c r="HSK376" s="156"/>
      <c r="HSL376" s="156"/>
      <c r="HSM376" s="156"/>
      <c r="HSN376" s="156"/>
      <c r="HSO376" s="156"/>
      <c r="HSP376" s="156"/>
      <c r="HSQ376" s="156"/>
      <c r="HSR376" s="156"/>
      <c r="HSS376" s="156"/>
      <c r="HST376" s="156"/>
      <c r="HSU376" s="156"/>
      <c r="HSV376" s="156"/>
      <c r="HSW376" s="156"/>
      <c r="HSX376" s="156"/>
      <c r="HSY376" s="156"/>
      <c r="HSZ376" s="156"/>
      <c r="HTA376" s="156"/>
      <c r="HTB376" s="156"/>
      <c r="HTC376" s="156"/>
      <c r="HTD376" s="156"/>
      <c r="HTE376" s="156"/>
      <c r="HTF376" s="156"/>
      <c r="HTG376" s="156"/>
      <c r="HTH376" s="156"/>
      <c r="HTI376" s="156"/>
      <c r="HTJ376" s="156"/>
      <c r="HTK376" s="156"/>
      <c r="HTL376" s="156"/>
      <c r="HTM376" s="156"/>
      <c r="HTN376" s="156"/>
      <c r="HTO376" s="156"/>
      <c r="HTP376" s="156"/>
      <c r="HTQ376" s="156"/>
      <c r="HTR376" s="156"/>
      <c r="HTS376" s="156"/>
      <c r="HTT376" s="156"/>
      <c r="HTU376" s="156"/>
      <c r="HTV376" s="156"/>
      <c r="HTW376" s="156"/>
      <c r="HTX376" s="156"/>
      <c r="HTY376" s="156"/>
      <c r="HTZ376" s="156"/>
      <c r="HUA376" s="156"/>
      <c r="HUB376" s="156"/>
      <c r="HUC376" s="156"/>
      <c r="HUD376" s="156"/>
      <c r="HUE376" s="156"/>
      <c r="HUF376" s="156"/>
      <c r="HUG376" s="156"/>
      <c r="HUH376" s="156"/>
      <c r="HUI376" s="156"/>
      <c r="HUJ376" s="156"/>
      <c r="HUK376" s="156"/>
      <c r="HUL376" s="156"/>
      <c r="HUM376" s="156"/>
      <c r="HUN376" s="156"/>
      <c r="HUO376" s="156"/>
      <c r="HUP376" s="156"/>
      <c r="HUQ376" s="156"/>
      <c r="HUR376" s="156"/>
      <c r="HUS376" s="156"/>
      <c r="HUT376" s="156"/>
      <c r="HUU376" s="156"/>
      <c r="HUV376" s="156"/>
      <c r="HUW376" s="156"/>
      <c r="HUX376" s="156"/>
      <c r="HUY376" s="156"/>
      <c r="HUZ376" s="156"/>
      <c r="HVA376" s="156"/>
      <c r="HVB376" s="156"/>
      <c r="HVC376" s="156"/>
      <c r="HVD376" s="156"/>
      <c r="HVE376" s="156"/>
      <c r="HVF376" s="156"/>
      <c r="HVG376" s="156"/>
      <c r="HVH376" s="156"/>
      <c r="HVI376" s="156"/>
      <c r="HVJ376" s="156"/>
      <c r="HVK376" s="156"/>
      <c r="HVL376" s="156"/>
      <c r="HVM376" s="156"/>
      <c r="HVN376" s="156"/>
      <c r="HVO376" s="156"/>
      <c r="HVP376" s="156"/>
      <c r="HVQ376" s="156"/>
      <c r="HVR376" s="156"/>
      <c r="HVS376" s="156"/>
      <c r="HVT376" s="156"/>
      <c r="HVU376" s="156"/>
      <c r="HVV376" s="156"/>
      <c r="HVW376" s="156"/>
      <c r="HVX376" s="156"/>
      <c r="HVY376" s="156"/>
      <c r="HVZ376" s="156"/>
      <c r="HWA376" s="156"/>
      <c r="HWB376" s="156"/>
      <c r="HWC376" s="156"/>
      <c r="HWD376" s="156"/>
      <c r="HWE376" s="156"/>
      <c r="HWF376" s="156"/>
      <c r="HWG376" s="156"/>
      <c r="HWH376" s="156"/>
      <c r="HWI376" s="156"/>
      <c r="HWJ376" s="156"/>
      <c r="HWK376" s="156"/>
      <c r="HWL376" s="156"/>
      <c r="HWM376" s="156"/>
      <c r="HWN376" s="156"/>
      <c r="HWO376" s="156"/>
      <c r="HWP376" s="156"/>
      <c r="HWQ376" s="156"/>
      <c r="HWR376" s="156"/>
      <c r="HWS376" s="156"/>
      <c r="HWT376" s="156"/>
      <c r="HWU376" s="156"/>
      <c r="HWV376" s="156"/>
      <c r="HWW376" s="156"/>
      <c r="HWX376" s="156"/>
      <c r="HWY376" s="156"/>
      <c r="HWZ376" s="156"/>
      <c r="HXA376" s="156"/>
      <c r="HXB376" s="156"/>
      <c r="HXC376" s="156"/>
      <c r="HXD376" s="156"/>
      <c r="HXE376" s="156"/>
      <c r="HXF376" s="156"/>
      <c r="HXG376" s="156"/>
      <c r="HXH376" s="156"/>
      <c r="HXI376" s="156"/>
      <c r="HXJ376" s="156"/>
      <c r="HXK376" s="156"/>
      <c r="HXL376" s="156"/>
      <c r="HXM376" s="156"/>
      <c r="HXN376" s="156"/>
      <c r="HXO376" s="156"/>
      <c r="HXP376" s="156"/>
      <c r="HXQ376" s="156"/>
      <c r="HXR376" s="156"/>
      <c r="HXS376" s="156"/>
      <c r="HXT376" s="156"/>
      <c r="HXU376" s="156"/>
      <c r="HXV376" s="156"/>
      <c r="HXW376" s="156"/>
      <c r="HXX376" s="156"/>
      <c r="HXY376" s="156"/>
      <c r="HXZ376" s="156"/>
      <c r="HYA376" s="156"/>
      <c r="HYB376" s="156"/>
      <c r="HYC376" s="156"/>
      <c r="HYD376" s="156"/>
      <c r="HYE376" s="156"/>
      <c r="HYF376" s="156"/>
      <c r="HYG376" s="156"/>
      <c r="HYH376" s="156"/>
      <c r="HYI376" s="156"/>
      <c r="HYJ376" s="156"/>
      <c r="HYK376" s="156"/>
      <c r="HYL376" s="156"/>
      <c r="HYM376" s="156"/>
      <c r="HYN376" s="156"/>
      <c r="HYO376" s="156"/>
      <c r="HYP376" s="156"/>
      <c r="HYQ376" s="156"/>
      <c r="HYR376" s="156"/>
      <c r="HYS376" s="156"/>
      <c r="HYT376" s="156"/>
      <c r="HYU376" s="156"/>
      <c r="HYV376" s="156"/>
      <c r="HYW376" s="156"/>
      <c r="HYX376" s="156"/>
      <c r="HYY376" s="156"/>
      <c r="HYZ376" s="156"/>
      <c r="HZA376" s="156"/>
      <c r="HZB376" s="156"/>
      <c r="HZC376" s="156"/>
      <c r="HZD376" s="156"/>
      <c r="HZE376" s="156"/>
      <c r="HZF376" s="156"/>
      <c r="HZG376" s="156"/>
      <c r="HZH376" s="156"/>
      <c r="HZI376" s="156"/>
      <c r="HZJ376" s="156"/>
      <c r="HZK376" s="156"/>
      <c r="HZL376" s="156"/>
      <c r="HZM376" s="156"/>
      <c r="HZN376" s="156"/>
      <c r="HZO376" s="156"/>
      <c r="HZP376" s="156"/>
      <c r="HZQ376" s="156"/>
      <c r="HZR376" s="156"/>
      <c r="HZS376" s="156"/>
      <c r="HZT376" s="156"/>
      <c r="HZU376" s="156"/>
      <c r="HZV376" s="156"/>
      <c r="HZW376" s="156"/>
      <c r="HZX376" s="156"/>
      <c r="HZY376" s="156"/>
      <c r="HZZ376" s="156"/>
      <c r="IAA376" s="156"/>
      <c r="IAB376" s="156"/>
      <c r="IAC376" s="156"/>
      <c r="IAD376" s="156"/>
      <c r="IAE376" s="156"/>
      <c r="IAF376" s="156"/>
      <c r="IAG376" s="156"/>
      <c r="IAH376" s="156"/>
      <c r="IAI376" s="156"/>
      <c r="IAJ376" s="156"/>
      <c r="IAK376" s="156"/>
      <c r="IAL376" s="156"/>
      <c r="IAM376" s="156"/>
      <c r="IAN376" s="156"/>
      <c r="IAO376" s="156"/>
      <c r="IAP376" s="156"/>
      <c r="IAQ376" s="156"/>
      <c r="IAR376" s="156"/>
      <c r="IAS376" s="156"/>
      <c r="IAT376" s="156"/>
      <c r="IAU376" s="156"/>
      <c r="IAV376" s="156"/>
      <c r="IAW376" s="156"/>
      <c r="IAX376" s="156"/>
      <c r="IAY376" s="156"/>
      <c r="IAZ376" s="156"/>
      <c r="IBA376" s="156"/>
      <c r="IBB376" s="156"/>
      <c r="IBC376" s="156"/>
      <c r="IBD376" s="156"/>
      <c r="IBE376" s="156"/>
      <c r="IBF376" s="156"/>
      <c r="IBG376" s="156"/>
      <c r="IBH376" s="156"/>
      <c r="IBI376" s="156"/>
      <c r="IBJ376" s="156"/>
      <c r="IBK376" s="156"/>
      <c r="IBL376" s="156"/>
      <c r="IBM376" s="156"/>
      <c r="IBN376" s="156"/>
      <c r="IBO376" s="156"/>
      <c r="IBP376" s="156"/>
      <c r="IBQ376" s="156"/>
      <c r="IBR376" s="156"/>
      <c r="IBS376" s="156"/>
      <c r="IBT376" s="156"/>
      <c r="IBU376" s="156"/>
      <c r="IBV376" s="156"/>
      <c r="IBW376" s="156"/>
      <c r="IBX376" s="156"/>
      <c r="IBY376" s="156"/>
      <c r="IBZ376" s="156"/>
      <c r="ICA376" s="156"/>
      <c r="ICB376" s="156"/>
      <c r="ICC376" s="156"/>
      <c r="ICD376" s="156"/>
      <c r="ICE376" s="156"/>
      <c r="ICF376" s="156"/>
      <c r="ICG376" s="156"/>
      <c r="ICH376" s="156"/>
      <c r="ICI376" s="156"/>
      <c r="ICJ376" s="156"/>
      <c r="ICK376" s="156"/>
      <c r="ICL376" s="156"/>
      <c r="ICM376" s="156"/>
      <c r="ICN376" s="156"/>
      <c r="ICO376" s="156"/>
      <c r="ICP376" s="156"/>
      <c r="ICQ376" s="156"/>
      <c r="ICR376" s="156"/>
      <c r="ICS376" s="156"/>
      <c r="ICT376" s="156"/>
      <c r="ICU376" s="156"/>
      <c r="ICV376" s="156"/>
      <c r="ICW376" s="156"/>
      <c r="ICX376" s="156"/>
      <c r="ICY376" s="156"/>
      <c r="ICZ376" s="156"/>
      <c r="IDA376" s="156"/>
      <c r="IDB376" s="156"/>
      <c r="IDC376" s="156"/>
      <c r="IDD376" s="156"/>
      <c r="IDE376" s="156"/>
      <c r="IDF376" s="156"/>
      <c r="IDG376" s="156"/>
      <c r="IDH376" s="156"/>
      <c r="IDI376" s="156"/>
      <c r="IDJ376" s="156"/>
      <c r="IDK376" s="156"/>
      <c r="IDL376" s="156"/>
      <c r="IDM376" s="156"/>
      <c r="IDN376" s="156"/>
      <c r="IDO376" s="156"/>
      <c r="IDP376" s="156"/>
      <c r="IDQ376" s="156"/>
      <c r="IDR376" s="156"/>
      <c r="IDS376" s="156"/>
      <c r="IDT376" s="156"/>
      <c r="IDU376" s="156"/>
      <c r="IDV376" s="156"/>
      <c r="IDW376" s="156"/>
      <c r="IDX376" s="156"/>
      <c r="IDY376" s="156"/>
      <c r="IDZ376" s="156"/>
      <c r="IEA376" s="156"/>
      <c r="IEB376" s="156"/>
      <c r="IEC376" s="156"/>
      <c r="IED376" s="156"/>
      <c r="IEE376" s="156"/>
      <c r="IEF376" s="156"/>
      <c r="IEG376" s="156"/>
      <c r="IEH376" s="156"/>
      <c r="IEI376" s="156"/>
      <c r="IEJ376" s="156"/>
      <c r="IEK376" s="156"/>
      <c r="IEL376" s="156"/>
      <c r="IEM376" s="156"/>
      <c r="IEN376" s="156"/>
      <c r="IEO376" s="156"/>
      <c r="IEP376" s="156"/>
      <c r="IEQ376" s="156"/>
      <c r="IER376" s="156"/>
      <c r="IES376" s="156"/>
      <c r="IET376" s="156"/>
      <c r="IEU376" s="156"/>
      <c r="IEV376" s="156"/>
      <c r="IEW376" s="156"/>
      <c r="IEX376" s="156"/>
      <c r="IEY376" s="156"/>
      <c r="IEZ376" s="156"/>
      <c r="IFA376" s="156"/>
      <c r="IFB376" s="156"/>
      <c r="IFC376" s="156"/>
      <c r="IFD376" s="156"/>
      <c r="IFE376" s="156"/>
      <c r="IFF376" s="156"/>
      <c r="IFG376" s="156"/>
      <c r="IFH376" s="156"/>
      <c r="IFI376" s="156"/>
      <c r="IFJ376" s="156"/>
      <c r="IFK376" s="156"/>
      <c r="IFL376" s="156"/>
      <c r="IFM376" s="156"/>
      <c r="IFN376" s="156"/>
      <c r="IFO376" s="156"/>
      <c r="IFP376" s="156"/>
      <c r="IFQ376" s="156"/>
      <c r="IFR376" s="156"/>
      <c r="IFS376" s="156"/>
      <c r="IFT376" s="156"/>
      <c r="IFU376" s="156"/>
      <c r="IFV376" s="156"/>
      <c r="IFW376" s="156"/>
      <c r="IFX376" s="156"/>
      <c r="IFY376" s="156"/>
      <c r="IFZ376" s="156"/>
      <c r="IGA376" s="156"/>
      <c r="IGB376" s="156"/>
      <c r="IGC376" s="156"/>
      <c r="IGD376" s="156"/>
      <c r="IGE376" s="156"/>
      <c r="IGF376" s="156"/>
      <c r="IGG376" s="156"/>
      <c r="IGH376" s="156"/>
      <c r="IGI376" s="156"/>
      <c r="IGJ376" s="156"/>
      <c r="IGK376" s="156"/>
      <c r="IGL376" s="156"/>
      <c r="IGM376" s="156"/>
      <c r="IGN376" s="156"/>
      <c r="IGO376" s="156"/>
      <c r="IGP376" s="156"/>
      <c r="IGQ376" s="156"/>
      <c r="IGR376" s="156"/>
      <c r="IGS376" s="156"/>
      <c r="IGT376" s="156"/>
      <c r="IGU376" s="156"/>
      <c r="IGV376" s="156"/>
      <c r="IGW376" s="156"/>
      <c r="IGX376" s="156"/>
      <c r="IGY376" s="156"/>
      <c r="IGZ376" s="156"/>
      <c r="IHA376" s="156"/>
      <c r="IHB376" s="156"/>
      <c r="IHC376" s="156"/>
      <c r="IHD376" s="156"/>
      <c r="IHE376" s="156"/>
      <c r="IHF376" s="156"/>
      <c r="IHG376" s="156"/>
      <c r="IHH376" s="156"/>
      <c r="IHI376" s="156"/>
      <c r="IHJ376" s="156"/>
      <c r="IHK376" s="156"/>
      <c r="IHL376" s="156"/>
      <c r="IHM376" s="156"/>
      <c r="IHN376" s="156"/>
      <c r="IHO376" s="156"/>
      <c r="IHP376" s="156"/>
      <c r="IHQ376" s="156"/>
      <c r="IHR376" s="156"/>
      <c r="IHS376" s="156"/>
      <c r="IHT376" s="156"/>
      <c r="IHU376" s="156"/>
      <c r="IHV376" s="156"/>
      <c r="IHW376" s="156"/>
      <c r="IHX376" s="156"/>
      <c r="IHY376" s="156"/>
      <c r="IHZ376" s="156"/>
      <c r="IIA376" s="156"/>
      <c r="IIB376" s="156"/>
      <c r="IIC376" s="156"/>
      <c r="IID376" s="156"/>
      <c r="IIE376" s="156"/>
      <c r="IIF376" s="156"/>
      <c r="IIG376" s="156"/>
      <c r="IIH376" s="156"/>
      <c r="III376" s="156"/>
      <c r="IIJ376" s="156"/>
      <c r="IIK376" s="156"/>
      <c r="IIL376" s="156"/>
      <c r="IIM376" s="156"/>
      <c r="IIN376" s="156"/>
      <c r="IIO376" s="156"/>
      <c r="IIP376" s="156"/>
      <c r="IIQ376" s="156"/>
      <c r="IIR376" s="156"/>
      <c r="IIS376" s="156"/>
      <c r="IIT376" s="156"/>
      <c r="IIU376" s="156"/>
      <c r="IIV376" s="156"/>
      <c r="IIW376" s="156"/>
      <c r="IIX376" s="156"/>
      <c r="IIY376" s="156"/>
      <c r="IIZ376" s="156"/>
      <c r="IJA376" s="156"/>
      <c r="IJB376" s="156"/>
      <c r="IJC376" s="156"/>
      <c r="IJD376" s="156"/>
      <c r="IJE376" s="156"/>
      <c r="IJF376" s="156"/>
      <c r="IJG376" s="156"/>
      <c r="IJH376" s="156"/>
      <c r="IJI376" s="156"/>
      <c r="IJJ376" s="156"/>
      <c r="IJK376" s="156"/>
      <c r="IJL376" s="156"/>
      <c r="IJM376" s="156"/>
      <c r="IJN376" s="156"/>
      <c r="IJO376" s="156"/>
      <c r="IJP376" s="156"/>
      <c r="IJQ376" s="156"/>
      <c r="IJR376" s="156"/>
      <c r="IJS376" s="156"/>
      <c r="IJT376" s="156"/>
      <c r="IJU376" s="156"/>
      <c r="IJV376" s="156"/>
      <c r="IJW376" s="156"/>
      <c r="IJX376" s="156"/>
      <c r="IJY376" s="156"/>
      <c r="IJZ376" s="156"/>
      <c r="IKA376" s="156"/>
      <c r="IKB376" s="156"/>
      <c r="IKC376" s="156"/>
      <c r="IKD376" s="156"/>
      <c r="IKE376" s="156"/>
      <c r="IKF376" s="156"/>
      <c r="IKG376" s="156"/>
      <c r="IKH376" s="156"/>
      <c r="IKI376" s="156"/>
      <c r="IKJ376" s="156"/>
      <c r="IKK376" s="156"/>
      <c r="IKL376" s="156"/>
      <c r="IKM376" s="156"/>
      <c r="IKN376" s="156"/>
      <c r="IKO376" s="156"/>
      <c r="IKP376" s="156"/>
      <c r="IKQ376" s="156"/>
      <c r="IKR376" s="156"/>
      <c r="IKS376" s="156"/>
      <c r="IKT376" s="156"/>
      <c r="IKU376" s="156"/>
      <c r="IKV376" s="156"/>
      <c r="IKW376" s="156"/>
      <c r="IKX376" s="156"/>
      <c r="IKY376" s="156"/>
      <c r="IKZ376" s="156"/>
      <c r="ILA376" s="156"/>
      <c r="ILB376" s="156"/>
      <c r="ILC376" s="156"/>
      <c r="ILD376" s="156"/>
      <c r="ILE376" s="156"/>
      <c r="ILF376" s="156"/>
      <c r="ILG376" s="156"/>
      <c r="ILH376" s="156"/>
      <c r="ILI376" s="156"/>
      <c r="ILJ376" s="156"/>
      <c r="ILK376" s="156"/>
      <c r="ILL376" s="156"/>
      <c r="ILM376" s="156"/>
      <c r="ILN376" s="156"/>
      <c r="ILO376" s="156"/>
      <c r="ILP376" s="156"/>
      <c r="ILQ376" s="156"/>
      <c r="ILR376" s="156"/>
      <c r="ILS376" s="156"/>
      <c r="ILT376" s="156"/>
      <c r="ILU376" s="156"/>
      <c r="ILV376" s="156"/>
      <c r="ILW376" s="156"/>
      <c r="ILX376" s="156"/>
      <c r="ILY376" s="156"/>
      <c r="ILZ376" s="156"/>
      <c r="IMA376" s="156"/>
      <c r="IMB376" s="156"/>
      <c r="IMC376" s="156"/>
      <c r="IMD376" s="156"/>
      <c r="IME376" s="156"/>
      <c r="IMF376" s="156"/>
      <c r="IMG376" s="156"/>
      <c r="IMH376" s="156"/>
      <c r="IMI376" s="156"/>
      <c r="IMJ376" s="156"/>
      <c r="IMK376" s="156"/>
      <c r="IML376" s="156"/>
      <c r="IMM376" s="156"/>
      <c r="IMN376" s="156"/>
      <c r="IMO376" s="156"/>
      <c r="IMP376" s="156"/>
      <c r="IMQ376" s="156"/>
      <c r="IMR376" s="156"/>
      <c r="IMS376" s="156"/>
      <c r="IMT376" s="156"/>
      <c r="IMU376" s="156"/>
      <c r="IMV376" s="156"/>
      <c r="IMW376" s="156"/>
      <c r="IMX376" s="156"/>
      <c r="IMY376" s="156"/>
      <c r="IMZ376" s="156"/>
      <c r="INA376" s="156"/>
      <c r="INB376" s="156"/>
      <c r="INC376" s="156"/>
      <c r="IND376" s="156"/>
      <c r="INE376" s="156"/>
      <c r="INF376" s="156"/>
      <c r="ING376" s="156"/>
      <c r="INH376" s="156"/>
      <c r="INI376" s="156"/>
      <c r="INJ376" s="156"/>
      <c r="INK376" s="156"/>
      <c r="INL376" s="156"/>
      <c r="INM376" s="156"/>
      <c r="INN376" s="156"/>
      <c r="INO376" s="156"/>
      <c r="INP376" s="156"/>
      <c r="INQ376" s="156"/>
      <c r="INR376" s="156"/>
      <c r="INS376" s="156"/>
      <c r="INT376" s="156"/>
      <c r="INU376" s="156"/>
      <c r="INV376" s="156"/>
      <c r="INW376" s="156"/>
      <c r="INX376" s="156"/>
      <c r="INY376" s="156"/>
      <c r="INZ376" s="156"/>
      <c r="IOA376" s="156"/>
      <c r="IOB376" s="156"/>
      <c r="IOC376" s="156"/>
      <c r="IOD376" s="156"/>
      <c r="IOE376" s="156"/>
      <c r="IOF376" s="156"/>
      <c r="IOG376" s="156"/>
      <c r="IOH376" s="156"/>
      <c r="IOI376" s="156"/>
      <c r="IOJ376" s="156"/>
      <c r="IOK376" s="156"/>
      <c r="IOL376" s="156"/>
      <c r="IOM376" s="156"/>
      <c r="ION376" s="156"/>
      <c r="IOO376" s="156"/>
      <c r="IOP376" s="156"/>
      <c r="IOQ376" s="156"/>
      <c r="IOR376" s="156"/>
      <c r="IOS376" s="156"/>
      <c r="IOT376" s="156"/>
      <c r="IOU376" s="156"/>
      <c r="IOV376" s="156"/>
      <c r="IOW376" s="156"/>
      <c r="IOX376" s="156"/>
      <c r="IOY376" s="156"/>
      <c r="IOZ376" s="156"/>
      <c r="IPA376" s="156"/>
      <c r="IPB376" s="156"/>
      <c r="IPC376" s="156"/>
      <c r="IPD376" s="156"/>
      <c r="IPE376" s="156"/>
      <c r="IPF376" s="156"/>
      <c r="IPG376" s="156"/>
      <c r="IPH376" s="156"/>
      <c r="IPI376" s="156"/>
      <c r="IPJ376" s="156"/>
      <c r="IPK376" s="156"/>
      <c r="IPL376" s="156"/>
      <c r="IPM376" s="156"/>
      <c r="IPN376" s="156"/>
      <c r="IPO376" s="156"/>
      <c r="IPP376" s="156"/>
      <c r="IPQ376" s="156"/>
      <c r="IPR376" s="156"/>
      <c r="IPS376" s="156"/>
      <c r="IPT376" s="156"/>
      <c r="IPU376" s="156"/>
      <c r="IPV376" s="156"/>
      <c r="IPW376" s="156"/>
      <c r="IPX376" s="156"/>
      <c r="IPY376" s="156"/>
      <c r="IPZ376" s="156"/>
      <c r="IQA376" s="156"/>
      <c r="IQB376" s="156"/>
      <c r="IQC376" s="156"/>
      <c r="IQD376" s="156"/>
      <c r="IQE376" s="156"/>
      <c r="IQF376" s="156"/>
      <c r="IQG376" s="156"/>
      <c r="IQH376" s="156"/>
      <c r="IQI376" s="156"/>
      <c r="IQJ376" s="156"/>
      <c r="IQK376" s="156"/>
      <c r="IQL376" s="156"/>
      <c r="IQM376" s="156"/>
      <c r="IQN376" s="156"/>
      <c r="IQO376" s="156"/>
      <c r="IQP376" s="156"/>
      <c r="IQQ376" s="156"/>
      <c r="IQR376" s="156"/>
      <c r="IQS376" s="156"/>
      <c r="IQT376" s="156"/>
      <c r="IQU376" s="156"/>
      <c r="IQV376" s="156"/>
      <c r="IQW376" s="156"/>
      <c r="IQX376" s="156"/>
      <c r="IQY376" s="156"/>
      <c r="IQZ376" s="156"/>
      <c r="IRA376" s="156"/>
      <c r="IRB376" s="156"/>
      <c r="IRC376" s="156"/>
      <c r="IRD376" s="156"/>
      <c r="IRE376" s="156"/>
      <c r="IRF376" s="156"/>
      <c r="IRG376" s="156"/>
      <c r="IRH376" s="156"/>
      <c r="IRI376" s="156"/>
      <c r="IRJ376" s="156"/>
      <c r="IRK376" s="156"/>
      <c r="IRL376" s="156"/>
      <c r="IRM376" s="156"/>
      <c r="IRN376" s="156"/>
      <c r="IRO376" s="156"/>
      <c r="IRP376" s="156"/>
      <c r="IRQ376" s="156"/>
      <c r="IRR376" s="156"/>
      <c r="IRS376" s="156"/>
      <c r="IRT376" s="156"/>
      <c r="IRU376" s="156"/>
      <c r="IRV376" s="156"/>
      <c r="IRW376" s="156"/>
      <c r="IRX376" s="156"/>
      <c r="IRY376" s="156"/>
      <c r="IRZ376" s="156"/>
      <c r="ISA376" s="156"/>
      <c r="ISB376" s="156"/>
      <c r="ISC376" s="156"/>
      <c r="ISD376" s="156"/>
      <c r="ISE376" s="156"/>
      <c r="ISF376" s="156"/>
      <c r="ISG376" s="156"/>
      <c r="ISH376" s="156"/>
      <c r="ISI376" s="156"/>
      <c r="ISJ376" s="156"/>
      <c r="ISK376" s="156"/>
      <c r="ISL376" s="156"/>
      <c r="ISM376" s="156"/>
      <c r="ISN376" s="156"/>
      <c r="ISO376" s="156"/>
      <c r="ISP376" s="156"/>
      <c r="ISQ376" s="156"/>
      <c r="ISR376" s="156"/>
      <c r="ISS376" s="156"/>
      <c r="IST376" s="156"/>
      <c r="ISU376" s="156"/>
      <c r="ISV376" s="156"/>
      <c r="ISW376" s="156"/>
      <c r="ISX376" s="156"/>
      <c r="ISY376" s="156"/>
      <c r="ISZ376" s="156"/>
      <c r="ITA376" s="156"/>
      <c r="ITB376" s="156"/>
      <c r="ITC376" s="156"/>
      <c r="ITD376" s="156"/>
      <c r="ITE376" s="156"/>
      <c r="ITF376" s="156"/>
      <c r="ITG376" s="156"/>
      <c r="ITH376" s="156"/>
      <c r="ITI376" s="156"/>
      <c r="ITJ376" s="156"/>
      <c r="ITK376" s="156"/>
      <c r="ITL376" s="156"/>
      <c r="ITM376" s="156"/>
      <c r="ITN376" s="156"/>
      <c r="ITO376" s="156"/>
      <c r="ITP376" s="156"/>
      <c r="ITQ376" s="156"/>
      <c r="ITR376" s="156"/>
      <c r="ITS376" s="156"/>
      <c r="ITT376" s="156"/>
      <c r="ITU376" s="156"/>
      <c r="ITV376" s="156"/>
      <c r="ITW376" s="156"/>
      <c r="ITX376" s="156"/>
      <c r="ITY376" s="156"/>
      <c r="ITZ376" s="156"/>
      <c r="IUA376" s="156"/>
      <c r="IUB376" s="156"/>
      <c r="IUC376" s="156"/>
      <c r="IUD376" s="156"/>
      <c r="IUE376" s="156"/>
      <c r="IUF376" s="156"/>
      <c r="IUG376" s="156"/>
      <c r="IUH376" s="156"/>
      <c r="IUI376" s="156"/>
      <c r="IUJ376" s="156"/>
      <c r="IUK376" s="156"/>
      <c r="IUL376" s="156"/>
      <c r="IUM376" s="156"/>
      <c r="IUN376" s="156"/>
      <c r="IUO376" s="156"/>
      <c r="IUP376" s="156"/>
      <c r="IUQ376" s="156"/>
      <c r="IUR376" s="156"/>
      <c r="IUS376" s="156"/>
      <c r="IUT376" s="156"/>
      <c r="IUU376" s="156"/>
      <c r="IUV376" s="156"/>
      <c r="IUW376" s="156"/>
      <c r="IUX376" s="156"/>
      <c r="IUY376" s="156"/>
      <c r="IUZ376" s="156"/>
      <c r="IVA376" s="156"/>
      <c r="IVB376" s="156"/>
      <c r="IVC376" s="156"/>
      <c r="IVD376" s="156"/>
      <c r="IVE376" s="156"/>
      <c r="IVF376" s="156"/>
      <c r="IVG376" s="156"/>
      <c r="IVH376" s="156"/>
      <c r="IVI376" s="156"/>
      <c r="IVJ376" s="156"/>
      <c r="IVK376" s="156"/>
      <c r="IVL376" s="156"/>
      <c r="IVM376" s="156"/>
      <c r="IVN376" s="156"/>
      <c r="IVO376" s="156"/>
      <c r="IVP376" s="156"/>
      <c r="IVQ376" s="156"/>
      <c r="IVR376" s="156"/>
      <c r="IVS376" s="156"/>
      <c r="IVT376" s="156"/>
      <c r="IVU376" s="156"/>
      <c r="IVV376" s="156"/>
      <c r="IVW376" s="156"/>
      <c r="IVX376" s="156"/>
      <c r="IVY376" s="156"/>
      <c r="IVZ376" s="156"/>
      <c r="IWA376" s="156"/>
      <c r="IWB376" s="156"/>
      <c r="IWC376" s="156"/>
      <c r="IWD376" s="156"/>
      <c r="IWE376" s="156"/>
      <c r="IWF376" s="156"/>
      <c r="IWG376" s="156"/>
      <c r="IWH376" s="156"/>
      <c r="IWI376" s="156"/>
      <c r="IWJ376" s="156"/>
      <c r="IWK376" s="156"/>
      <c r="IWL376" s="156"/>
      <c r="IWM376" s="156"/>
      <c r="IWN376" s="156"/>
      <c r="IWO376" s="156"/>
      <c r="IWP376" s="156"/>
      <c r="IWQ376" s="156"/>
      <c r="IWR376" s="156"/>
      <c r="IWS376" s="156"/>
      <c r="IWT376" s="156"/>
      <c r="IWU376" s="156"/>
      <c r="IWV376" s="156"/>
      <c r="IWW376" s="156"/>
      <c r="IWX376" s="156"/>
      <c r="IWY376" s="156"/>
      <c r="IWZ376" s="156"/>
      <c r="IXA376" s="156"/>
      <c r="IXB376" s="156"/>
      <c r="IXC376" s="156"/>
      <c r="IXD376" s="156"/>
      <c r="IXE376" s="156"/>
      <c r="IXF376" s="156"/>
      <c r="IXG376" s="156"/>
      <c r="IXH376" s="156"/>
      <c r="IXI376" s="156"/>
      <c r="IXJ376" s="156"/>
      <c r="IXK376" s="156"/>
      <c r="IXL376" s="156"/>
      <c r="IXM376" s="156"/>
      <c r="IXN376" s="156"/>
      <c r="IXO376" s="156"/>
      <c r="IXP376" s="156"/>
      <c r="IXQ376" s="156"/>
      <c r="IXR376" s="156"/>
      <c r="IXS376" s="156"/>
      <c r="IXT376" s="156"/>
      <c r="IXU376" s="156"/>
      <c r="IXV376" s="156"/>
      <c r="IXW376" s="156"/>
      <c r="IXX376" s="156"/>
      <c r="IXY376" s="156"/>
      <c r="IXZ376" s="156"/>
      <c r="IYA376" s="156"/>
      <c r="IYB376" s="156"/>
      <c r="IYC376" s="156"/>
      <c r="IYD376" s="156"/>
      <c r="IYE376" s="156"/>
      <c r="IYF376" s="156"/>
      <c r="IYG376" s="156"/>
      <c r="IYH376" s="156"/>
      <c r="IYI376" s="156"/>
      <c r="IYJ376" s="156"/>
      <c r="IYK376" s="156"/>
      <c r="IYL376" s="156"/>
      <c r="IYM376" s="156"/>
      <c r="IYN376" s="156"/>
      <c r="IYO376" s="156"/>
      <c r="IYP376" s="156"/>
      <c r="IYQ376" s="156"/>
      <c r="IYR376" s="156"/>
      <c r="IYS376" s="156"/>
      <c r="IYT376" s="156"/>
      <c r="IYU376" s="156"/>
      <c r="IYV376" s="156"/>
      <c r="IYW376" s="156"/>
      <c r="IYX376" s="156"/>
      <c r="IYY376" s="156"/>
      <c r="IYZ376" s="156"/>
      <c r="IZA376" s="156"/>
      <c r="IZB376" s="156"/>
      <c r="IZC376" s="156"/>
      <c r="IZD376" s="156"/>
      <c r="IZE376" s="156"/>
      <c r="IZF376" s="156"/>
      <c r="IZG376" s="156"/>
      <c r="IZH376" s="156"/>
      <c r="IZI376" s="156"/>
      <c r="IZJ376" s="156"/>
      <c r="IZK376" s="156"/>
      <c r="IZL376" s="156"/>
      <c r="IZM376" s="156"/>
      <c r="IZN376" s="156"/>
      <c r="IZO376" s="156"/>
      <c r="IZP376" s="156"/>
      <c r="IZQ376" s="156"/>
      <c r="IZR376" s="156"/>
      <c r="IZS376" s="156"/>
      <c r="IZT376" s="156"/>
      <c r="IZU376" s="156"/>
      <c r="IZV376" s="156"/>
      <c r="IZW376" s="156"/>
      <c r="IZX376" s="156"/>
      <c r="IZY376" s="156"/>
      <c r="IZZ376" s="156"/>
      <c r="JAA376" s="156"/>
      <c r="JAB376" s="156"/>
      <c r="JAC376" s="156"/>
      <c r="JAD376" s="156"/>
      <c r="JAE376" s="156"/>
      <c r="JAF376" s="156"/>
      <c r="JAG376" s="156"/>
      <c r="JAH376" s="156"/>
      <c r="JAI376" s="156"/>
      <c r="JAJ376" s="156"/>
      <c r="JAK376" s="156"/>
      <c r="JAL376" s="156"/>
      <c r="JAM376" s="156"/>
      <c r="JAN376" s="156"/>
      <c r="JAO376" s="156"/>
      <c r="JAP376" s="156"/>
      <c r="JAQ376" s="156"/>
      <c r="JAR376" s="156"/>
      <c r="JAS376" s="156"/>
      <c r="JAT376" s="156"/>
      <c r="JAU376" s="156"/>
      <c r="JAV376" s="156"/>
      <c r="JAW376" s="156"/>
      <c r="JAX376" s="156"/>
      <c r="JAY376" s="156"/>
      <c r="JAZ376" s="156"/>
      <c r="JBA376" s="156"/>
      <c r="JBB376" s="156"/>
      <c r="JBC376" s="156"/>
      <c r="JBD376" s="156"/>
      <c r="JBE376" s="156"/>
      <c r="JBF376" s="156"/>
      <c r="JBG376" s="156"/>
      <c r="JBH376" s="156"/>
      <c r="JBI376" s="156"/>
      <c r="JBJ376" s="156"/>
      <c r="JBK376" s="156"/>
      <c r="JBL376" s="156"/>
      <c r="JBM376" s="156"/>
      <c r="JBN376" s="156"/>
      <c r="JBO376" s="156"/>
      <c r="JBP376" s="156"/>
      <c r="JBQ376" s="156"/>
      <c r="JBR376" s="156"/>
      <c r="JBS376" s="156"/>
      <c r="JBT376" s="156"/>
      <c r="JBU376" s="156"/>
      <c r="JBV376" s="156"/>
      <c r="JBW376" s="156"/>
      <c r="JBX376" s="156"/>
      <c r="JBY376" s="156"/>
      <c r="JBZ376" s="156"/>
      <c r="JCA376" s="156"/>
      <c r="JCB376" s="156"/>
      <c r="JCC376" s="156"/>
      <c r="JCD376" s="156"/>
      <c r="JCE376" s="156"/>
      <c r="JCF376" s="156"/>
      <c r="JCG376" s="156"/>
      <c r="JCH376" s="156"/>
      <c r="JCI376" s="156"/>
      <c r="JCJ376" s="156"/>
      <c r="JCK376" s="156"/>
      <c r="JCL376" s="156"/>
      <c r="JCM376" s="156"/>
      <c r="JCN376" s="156"/>
      <c r="JCO376" s="156"/>
      <c r="JCP376" s="156"/>
      <c r="JCQ376" s="156"/>
      <c r="JCR376" s="156"/>
      <c r="JCS376" s="156"/>
      <c r="JCT376" s="156"/>
      <c r="JCU376" s="156"/>
      <c r="JCV376" s="156"/>
      <c r="JCW376" s="156"/>
      <c r="JCX376" s="156"/>
      <c r="JCY376" s="156"/>
      <c r="JCZ376" s="156"/>
      <c r="JDA376" s="156"/>
      <c r="JDB376" s="156"/>
      <c r="JDC376" s="156"/>
      <c r="JDD376" s="156"/>
      <c r="JDE376" s="156"/>
      <c r="JDF376" s="156"/>
      <c r="JDG376" s="156"/>
      <c r="JDH376" s="156"/>
      <c r="JDI376" s="156"/>
      <c r="JDJ376" s="156"/>
      <c r="JDK376" s="156"/>
      <c r="JDL376" s="156"/>
      <c r="JDM376" s="156"/>
      <c r="JDN376" s="156"/>
      <c r="JDO376" s="156"/>
      <c r="JDP376" s="156"/>
      <c r="JDQ376" s="156"/>
      <c r="JDR376" s="156"/>
      <c r="JDS376" s="156"/>
      <c r="JDT376" s="156"/>
      <c r="JDU376" s="156"/>
      <c r="JDV376" s="156"/>
      <c r="JDW376" s="156"/>
      <c r="JDX376" s="156"/>
      <c r="JDY376" s="156"/>
      <c r="JDZ376" s="156"/>
      <c r="JEA376" s="156"/>
      <c r="JEB376" s="156"/>
      <c r="JEC376" s="156"/>
      <c r="JED376" s="156"/>
      <c r="JEE376" s="156"/>
      <c r="JEF376" s="156"/>
      <c r="JEG376" s="156"/>
      <c r="JEH376" s="156"/>
      <c r="JEI376" s="156"/>
      <c r="JEJ376" s="156"/>
      <c r="JEK376" s="156"/>
      <c r="JEL376" s="156"/>
      <c r="JEM376" s="156"/>
      <c r="JEN376" s="156"/>
      <c r="JEO376" s="156"/>
      <c r="JEP376" s="156"/>
      <c r="JEQ376" s="156"/>
      <c r="JER376" s="156"/>
      <c r="JES376" s="156"/>
      <c r="JET376" s="156"/>
      <c r="JEU376" s="156"/>
      <c r="JEV376" s="156"/>
      <c r="JEW376" s="156"/>
      <c r="JEX376" s="156"/>
      <c r="JEY376" s="156"/>
      <c r="JEZ376" s="156"/>
      <c r="JFA376" s="156"/>
      <c r="JFB376" s="156"/>
      <c r="JFC376" s="156"/>
      <c r="JFD376" s="156"/>
      <c r="JFE376" s="156"/>
      <c r="JFF376" s="156"/>
      <c r="JFG376" s="156"/>
      <c r="JFH376" s="156"/>
      <c r="JFI376" s="156"/>
      <c r="JFJ376" s="156"/>
      <c r="JFK376" s="156"/>
      <c r="JFL376" s="156"/>
      <c r="JFM376" s="156"/>
      <c r="JFN376" s="156"/>
      <c r="JFO376" s="156"/>
      <c r="JFP376" s="156"/>
      <c r="JFQ376" s="156"/>
      <c r="JFR376" s="156"/>
      <c r="JFS376" s="156"/>
      <c r="JFT376" s="156"/>
      <c r="JFU376" s="156"/>
      <c r="JFV376" s="156"/>
      <c r="JFW376" s="156"/>
      <c r="JFX376" s="156"/>
      <c r="JFY376" s="156"/>
      <c r="JFZ376" s="156"/>
      <c r="JGA376" s="156"/>
      <c r="JGB376" s="156"/>
      <c r="JGC376" s="156"/>
      <c r="JGD376" s="156"/>
      <c r="JGE376" s="156"/>
      <c r="JGF376" s="156"/>
      <c r="JGG376" s="156"/>
      <c r="JGH376" s="156"/>
      <c r="JGI376" s="156"/>
      <c r="JGJ376" s="156"/>
      <c r="JGK376" s="156"/>
      <c r="JGL376" s="156"/>
      <c r="JGM376" s="156"/>
      <c r="JGN376" s="156"/>
      <c r="JGO376" s="156"/>
      <c r="JGP376" s="156"/>
      <c r="JGQ376" s="156"/>
      <c r="JGR376" s="156"/>
      <c r="JGS376" s="156"/>
      <c r="JGT376" s="156"/>
      <c r="JGU376" s="156"/>
      <c r="JGV376" s="156"/>
      <c r="JGW376" s="156"/>
      <c r="JGX376" s="156"/>
      <c r="JGY376" s="156"/>
      <c r="JGZ376" s="156"/>
      <c r="JHA376" s="156"/>
      <c r="JHB376" s="156"/>
      <c r="JHC376" s="156"/>
      <c r="JHD376" s="156"/>
      <c r="JHE376" s="156"/>
      <c r="JHF376" s="156"/>
      <c r="JHG376" s="156"/>
      <c r="JHH376" s="156"/>
      <c r="JHI376" s="156"/>
      <c r="JHJ376" s="156"/>
      <c r="JHK376" s="156"/>
      <c r="JHL376" s="156"/>
      <c r="JHM376" s="156"/>
      <c r="JHN376" s="156"/>
      <c r="JHO376" s="156"/>
      <c r="JHP376" s="156"/>
      <c r="JHQ376" s="156"/>
      <c r="JHR376" s="156"/>
      <c r="JHS376" s="156"/>
      <c r="JHT376" s="156"/>
      <c r="JHU376" s="156"/>
      <c r="JHV376" s="156"/>
      <c r="JHW376" s="156"/>
      <c r="JHX376" s="156"/>
      <c r="JHY376" s="156"/>
      <c r="JHZ376" s="156"/>
      <c r="JIA376" s="156"/>
      <c r="JIB376" s="156"/>
      <c r="JIC376" s="156"/>
      <c r="JID376" s="156"/>
      <c r="JIE376" s="156"/>
      <c r="JIF376" s="156"/>
      <c r="JIG376" s="156"/>
      <c r="JIH376" s="156"/>
      <c r="JII376" s="156"/>
      <c r="JIJ376" s="156"/>
      <c r="JIK376" s="156"/>
      <c r="JIL376" s="156"/>
      <c r="JIM376" s="156"/>
      <c r="JIN376" s="156"/>
      <c r="JIO376" s="156"/>
      <c r="JIP376" s="156"/>
      <c r="JIQ376" s="156"/>
      <c r="JIR376" s="156"/>
      <c r="JIS376" s="156"/>
      <c r="JIT376" s="156"/>
      <c r="JIU376" s="156"/>
      <c r="JIV376" s="156"/>
      <c r="JIW376" s="156"/>
      <c r="JIX376" s="156"/>
      <c r="JIY376" s="156"/>
      <c r="JIZ376" s="156"/>
      <c r="JJA376" s="156"/>
      <c r="JJB376" s="156"/>
      <c r="JJC376" s="156"/>
      <c r="JJD376" s="156"/>
      <c r="JJE376" s="156"/>
      <c r="JJF376" s="156"/>
      <c r="JJG376" s="156"/>
      <c r="JJH376" s="156"/>
      <c r="JJI376" s="156"/>
      <c r="JJJ376" s="156"/>
      <c r="JJK376" s="156"/>
      <c r="JJL376" s="156"/>
      <c r="JJM376" s="156"/>
      <c r="JJN376" s="156"/>
      <c r="JJO376" s="156"/>
      <c r="JJP376" s="156"/>
      <c r="JJQ376" s="156"/>
      <c r="JJR376" s="156"/>
      <c r="JJS376" s="156"/>
      <c r="JJT376" s="156"/>
      <c r="JJU376" s="156"/>
      <c r="JJV376" s="156"/>
      <c r="JJW376" s="156"/>
      <c r="JJX376" s="156"/>
      <c r="JJY376" s="156"/>
      <c r="JJZ376" s="156"/>
      <c r="JKA376" s="156"/>
      <c r="JKB376" s="156"/>
      <c r="JKC376" s="156"/>
      <c r="JKD376" s="156"/>
      <c r="JKE376" s="156"/>
      <c r="JKF376" s="156"/>
      <c r="JKG376" s="156"/>
      <c r="JKH376" s="156"/>
      <c r="JKI376" s="156"/>
      <c r="JKJ376" s="156"/>
      <c r="JKK376" s="156"/>
      <c r="JKL376" s="156"/>
      <c r="JKM376" s="156"/>
      <c r="JKN376" s="156"/>
      <c r="JKO376" s="156"/>
      <c r="JKP376" s="156"/>
      <c r="JKQ376" s="156"/>
      <c r="JKR376" s="156"/>
      <c r="JKS376" s="156"/>
      <c r="JKT376" s="156"/>
      <c r="JKU376" s="156"/>
      <c r="JKV376" s="156"/>
      <c r="JKW376" s="156"/>
      <c r="JKX376" s="156"/>
      <c r="JKY376" s="156"/>
      <c r="JKZ376" s="156"/>
      <c r="JLA376" s="156"/>
      <c r="JLB376" s="156"/>
      <c r="JLC376" s="156"/>
      <c r="JLD376" s="156"/>
      <c r="JLE376" s="156"/>
      <c r="JLF376" s="156"/>
      <c r="JLG376" s="156"/>
      <c r="JLH376" s="156"/>
      <c r="JLI376" s="156"/>
      <c r="JLJ376" s="156"/>
      <c r="JLK376" s="156"/>
      <c r="JLL376" s="156"/>
      <c r="JLM376" s="156"/>
      <c r="JLN376" s="156"/>
      <c r="JLO376" s="156"/>
      <c r="JLP376" s="156"/>
      <c r="JLQ376" s="156"/>
      <c r="JLR376" s="156"/>
      <c r="JLS376" s="156"/>
      <c r="JLT376" s="156"/>
      <c r="JLU376" s="156"/>
      <c r="JLV376" s="156"/>
      <c r="JLW376" s="156"/>
      <c r="JLX376" s="156"/>
      <c r="JLY376" s="156"/>
      <c r="JLZ376" s="156"/>
      <c r="JMA376" s="156"/>
      <c r="JMB376" s="156"/>
      <c r="JMC376" s="156"/>
      <c r="JMD376" s="156"/>
      <c r="JME376" s="156"/>
      <c r="JMF376" s="156"/>
      <c r="JMG376" s="156"/>
      <c r="JMH376" s="156"/>
      <c r="JMI376" s="156"/>
      <c r="JMJ376" s="156"/>
      <c r="JMK376" s="156"/>
      <c r="JML376" s="156"/>
      <c r="JMM376" s="156"/>
      <c r="JMN376" s="156"/>
      <c r="JMO376" s="156"/>
      <c r="JMP376" s="156"/>
      <c r="JMQ376" s="156"/>
      <c r="JMR376" s="156"/>
      <c r="JMS376" s="156"/>
      <c r="JMT376" s="156"/>
      <c r="JMU376" s="156"/>
      <c r="JMV376" s="156"/>
      <c r="JMW376" s="156"/>
      <c r="JMX376" s="156"/>
      <c r="JMY376" s="156"/>
      <c r="JMZ376" s="156"/>
      <c r="JNA376" s="156"/>
      <c r="JNB376" s="156"/>
      <c r="JNC376" s="156"/>
      <c r="JND376" s="156"/>
      <c r="JNE376" s="156"/>
      <c r="JNF376" s="156"/>
      <c r="JNG376" s="156"/>
      <c r="JNH376" s="156"/>
      <c r="JNI376" s="156"/>
      <c r="JNJ376" s="156"/>
      <c r="JNK376" s="156"/>
      <c r="JNL376" s="156"/>
      <c r="JNM376" s="156"/>
      <c r="JNN376" s="156"/>
      <c r="JNO376" s="156"/>
      <c r="JNP376" s="156"/>
      <c r="JNQ376" s="156"/>
      <c r="JNR376" s="156"/>
      <c r="JNS376" s="156"/>
      <c r="JNT376" s="156"/>
      <c r="JNU376" s="156"/>
      <c r="JNV376" s="156"/>
      <c r="JNW376" s="156"/>
      <c r="JNX376" s="156"/>
      <c r="JNY376" s="156"/>
      <c r="JNZ376" s="156"/>
      <c r="JOA376" s="156"/>
      <c r="JOB376" s="156"/>
      <c r="JOC376" s="156"/>
      <c r="JOD376" s="156"/>
      <c r="JOE376" s="156"/>
      <c r="JOF376" s="156"/>
      <c r="JOG376" s="156"/>
      <c r="JOH376" s="156"/>
      <c r="JOI376" s="156"/>
      <c r="JOJ376" s="156"/>
      <c r="JOK376" s="156"/>
      <c r="JOL376" s="156"/>
      <c r="JOM376" s="156"/>
      <c r="JON376" s="156"/>
      <c r="JOO376" s="156"/>
      <c r="JOP376" s="156"/>
      <c r="JOQ376" s="156"/>
      <c r="JOR376" s="156"/>
      <c r="JOS376" s="156"/>
      <c r="JOT376" s="156"/>
      <c r="JOU376" s="156"/>
      <c r="JOV376" s="156"/>
      <c r="JOW376" s="156"/>
      <c r="JOX376" s="156"/>
      <c r="JOY376" s="156"/>
      <c r="JOZ376" s="156"/>
      <c r="JPA376" s="156"/>
      <c r="JPB376" s="156"/>
      <c r="JPC376" s="156"/>
      <c r="JPD376" s="156"/>
      <c r="JPE376" s="156"/>
      <c r="JPF376" s="156"/>
      <c r="JPG376" s="156"/>
      <c r="JPH376" s="156"/>
      <c r="JPI376" s="156"/>
      <c r="JPJ376" s="156"/>
      <c r="JPK376" s="156"/>
      <c r="JPL376" s="156"/>
      <c r="JPM376" s="156"/>
      <c r="JPN376" s="156"/>
      <c r="JPO376" s="156"/>
      <c r="JPP376" s="156"/>
      <c r="JPQ376" s="156"/>
      <c r="JPR376" s="156"/>
      <c r="JPS376" s="156"/>
      <c r="JPT376" s="156"/>
      <c r="JPU376" s="156"/>
      <c r="JPV376" s="156"/>
      <c r="JPW376" s="156"/>
      <c r="JPX376" s="156"/>
      <c r="JPY376" s="156"/>
      <c r="JPZ376" s="156"/>
      <c r="JQA376" s="156"/>
      <c r="JQB376" s="156"/>
      <c r="JQC376" s="156"/>
      <c r="JQD376" s="156"/>
      <c r="JQE376" s="156"/>
      <c r="JQF376" s="156"/>
      <c r="JQG376" s="156"/>
      <c r="JQH376" s="156"/>
      <c r="JQI376" s="156"/>
      <c r="JQJ376" s="156"/>
      <c r="JQK376" s="156"/>
      <c r="JQL376" s="156"/>
      <c r="JQM376" s="156"/>
      <c r="JQN376" s="156"/>
      <c r="JQO376" s="156"/>
      <c r="JQP376" s="156"/>
      <c r="JQQ376" s="156"/>
      <c r="JQR376" s="156"/>
      <c r="JQS376" s="156"/>
      <c r="JQT376" s="156"/>
      <c r="JQU376" s="156"/>
      <c r="JQV376" s="156"/>
      <c r="JQW376" s="156"/>
      <c r="JQX376" s="156"/>
      <c r="JQY376" s="156"/>
      <c r="JQZ376" s="156"/>
      <c r="JRA376" s="156"/>
      <c r="JRB376" s="156"/>
      <c r="JRC376" s="156"/>
      <c r="JRD376" s="156"/>
      <c r="JRE376" s="156"/>
      <c r="JRF376" s="156"/>
      <c r="JRG376" s="156"/>
      <c r="JRH376" s="156"/>
      <c r="JRI376" s="156"/>
      <c r="JRJ376" s="156"/>
      <c r="JRK376" s="156"/>
      <c r="JRL376" s="156"/>
      <c r="JRM376" s="156"/>
      <c r="JRN376" s="156"/>
      <c r="JRO376" s="156"/>
      <c r="JRP376" s="156"/>
      <c r="JRQ376" s="156"/>
      <c r="JRR376" s="156"/>
      <c r="JRS376" s="156"/>
      <c r="JRT376" s="156"/>
      <c r="JRU376" s="156"/>
      <c r="JRV376" s="156"/>
      <c r="JRW376" s="156"/>
      <c r="JRX376" s="156"/>
      <c r="JRY376" s="156"/>
      <c r="JRZ376" s="156"/>
      <c r="JSA376" s="156"/>
      <c r="JSB376" s="156"/>
      <c r="JSC376" s="156"/>
      <c r="JSD376" s="156"/>
      <c r="JSE376" s="156"/>
      <c r="JSF376" s="156"/>
      <c r="JSG376" s="156"/>
      <c r="JSH376" s="156"/>
      <c r="JSI376" s="156"/>
      <c r="JSJ376" s="156"/>
      <c r="JSK376" s="156"/>
      <c r="JSL376" s="156"/>
      <c r="JSM376" s="156"/>
      <c r="JSN376" s="156"/>
      <c r="JSO376" s="156"/>
      <c r="JSP376" s="156"/>
      <c r="JSQ376" s="156"/>
      <c r="JSR376" s="156"/>
      <c r="JSS376" s="156"/>
      <c r="JST376" s="156"/>
      <c r="JSU376" s="156"/>
      <c r="JSV376" s="156"/>
      <c r="JSW376" s="156"/>
      <c r="JSX376" s="156"/>
      <c r="JSY376" s="156"/>
      <c r="JSZ376" s="156"/>
      <c r="JTA376" s="156"/>
      <c r="JTB376" s="156"/>
      <c r="JTC376" s="156"/>
      <c r="JTD376" s="156"/>
      <c r="JTE376" s="156"/>
      <c r="JTF376" s="156"/>
      <c r="JTG376" s="156"/>
      <c r="JTH376" s="156"/>
      <c r="JTI376" s="156"/>
      <c r="JTJ376" s="156"/>
      <c r="JTK376" s="156"/>
      <c r="JTL376" s="156"/>
      <c r="JTM376" s="156"/>
      <c r="JTN376" s="156"/>
      <c r="JTO376" s="156"/>
      <c r="JTP376" s="156"/>
      <c r="JTQ376" s="156"/>
      <c r="JTR376" s="156"/>
      <c r="JTS376" s="156"/>
      <c r="JTT376" s="156"/>
      <c r="JTU376" s="156"/>
      <c r="JTV376" s="156"/>
      <c r="JTW376" s="156"/>
      <c r="JTX376" s="156"/>
      <c r="JTY376" s="156"/>
      <c r="JTZ376" s="156"/>
      <c r="JUA376" s="156"/>
      <c r="JUB376" s="156"/>
      <c r="JUC376" s="156"/>
      <c r="JUD376" s="156"/>
      <c r="JUE376" s="156"/>
      <c r="JUF376" s="156"/>
      <c r="JUG376" s="156"/>
      <c r="JUH376" s="156"/>
      <c r="JUI376" s="156"/>
      <c r="JUJ376" s="156"/>
      <c r="JUK376" s="156"/>
      <c r="JUL376" s="156"/>
      <c r="JUM376" s="156"/>
      <c r="JUN376" s="156"/>
      <c r="JUO376" s="156"/>
      <c r="JUP376" s="156"/>
      <c r="JUQ376" s="156"/>
      <c r="JUR376" s="156"/>
      <c r="JUS376" s="156"/>
      <c r="JUT376" s="156"/>
      <c r="JUU376" s="156"/>
      <c r="JUV376" s="156"/>
      <c r="JUW376" s="156"/>
      <c r="JUX376" s="156"/>
      <c r="JUY376" s="156"/>
      <c r="JUZ376" s="156"/>
      <c r="JVA376" s="156"/>
      <c r="JVB376" s="156"/>
      <c r="JVC376" s="156"/>
      <c r="JVD376" s="156"/>
      <c r="JVE376" s="156"/>
      <c r="JVF376" s="156"/>
      <c r="JVG376" s="156"/>
      <c r="JVH376" s="156"/>
      <c r="JVI376" s="156"/>
      <c r="JVJ376" s="156"/>
      <c r="JVK376" s="156"/>
      <c r="JVL376" s="156"/>
      <c r="JVM376" s="156"/>
      <c r="JVN376" s="156"/>
      <c r="JVO376" s="156"/>
      <c r="JVP376" s="156"/>
      <c r="JVQ376" s="156"/>
      <c r="JVR376" s="156"/>
      <c r="JVS376" s="156"/>
      <c r="JVT376" s="156"/>
      <c r="JVU376" s="156"/>
      <c r="JVV376" s="156"/>
      <c r="JVW376" s="156"/>
      <c r="JVX376" s="156"/>
      <c r="JVY376" s="156"/>
      <c r="JVZ376" s="156"/>
      <c r="JWA376" s="156"/>
      <c r="JWB376" s="156"/>
      <c r="JWC376" s="156"/>
      <c r="JWD376" s="156"/>
      <c r="JWE376" s="156"/>
      <c r="JWF376" s="156"/>
      <c r="JWG376" s="156"/>
      <c r="JWH376" s="156"/>
      <c r="JWI376" s="156"/>
      <c r="JWJ376" s="156"/>
      <c r="JWK376" s="156"/>
      <c r="JWL376" s="156"/>
      <c r="JWM376" s="156"/>
      <c r="JWN376" s="156"/>
      <c r="JWO376" s="156"/>
      <c r="JWP376" s="156"/>
      <c r="JWQ376" s="156"/>
      <c r="JWR376" s="156"/>
      <c r="JWS376" s="156"/>
      <c r="JWT376" s="156"/>
      <c r="JWU376" s="156"/>
      <c r="JWV376" s="156"/>
      <c r="JWW376" s="156"/>
      <c r="JWX376" s="156"/>
      <c r="JWY376" s="156"/>
      <c r="JWZ376" s="156"/>
      <c r="JXA376" s="156"/>
      <c r="JXB376" s="156"/>
      <c r="JXC376" s="156"/>
      <c r="JXD376" s="156"/>
      <c r="JXE376" s="156"/>
      <c r="JXF376" s="156"/>
      <c r="JXG376" s="156"/>
      <c r="JXH376" s="156"/>
      <c r="JXI376" s="156"/>
      <c r="JXJ376" s="156"/>
      <c r="JXK376" s="156"/>
      <c r="JXL376" s="156"/>
      <c r="JXM376" s="156"/>
      <c r="JXN376" s="156"/>
      <c r="JXO376" s="156"/>
      <c r="JXP376" s="156"/>
      <c r="JXQ376" s="156"/>
      <c r="JXR376" s="156"/>
      <c r="JXS376" s="156"/>
      <c r="JXT376" s="156"/>
      <c r="JXU376" s="156"/>
      <c r="JXV376" s="156"/>
      <c r="JXW376" s="156"/>
      <c r="JXX376" s="156"/>
      <c r="JXY376" s="156"/>
      <c r="JXZ376" s="156"/>
      <c r="JYA376" s="156"/>
      <c r="JYB376" s="156"/>
      <c r="JYC376" s="156"/>
      <c r="JYD376" s="156"/>
      <c r="JYE376" s="156"/>
      <c r="JYF376" s="156"/>
      <c r="JYG376" s="156"/>
      <c r="JYH376" s="156"/>
      <c r="JYI376" s="156"/>
      <c r="JYJ376" s="156"/>
      <c r="JYK376" s="156"/>
      <c r="JYL376" s="156"/>
      <c r="JYM376" s="156"/>
      <c r="JYN376" s="156"/>
      <c r="JYO376" s="156"/>
      <c r="JYP376" s="156"/>
      <c r="JYQ376" s="156"/>
      <c r="JYR376" s="156"/>
      <c r="JYS376" s="156"/>
      <c r="JYT376" s="156"/>
      <c r="JYU376" s="156"/>
      <c r="JYV376" s="156"/>
      <c r="JYW376" s="156"/>
      <c r="JYX376" s="156"/>
      <c r="JYY376" s="156"/>
      <c r="JYZ376" s="156"/>
      <c r="JZA376" s="156"/>
      <c r="JZB376" s="156"/>
      <c r="JZC376" s="156"/>
      <c r="JZD376" s="156"/>
      <c r="JZE376" s="156"/>
      <c r="JZF376" s="156"/>
      <c r="JZG376" s="156"/>
      <c r="JZH376" s="156"/>
      <c r="JZI376" s="156"/>
      <c r="JZJ376" s="156"/>
      <c r="JZK376" s="156"/>
      <c r="JZL376" s="156"/>
      <c r="JZM376" s="156"/>
      <c r="JZN376" s="156"/>
      <c r="JZO376" s="156"/>
      <c r="JZP376" s="156"/>
      <c r="JZQ376" s="156"/>
      <c r="JZR376" s="156"/>
      <c r="JZS376" s="156"/>
      <c r="JZT376" s="156"/>
      <c r="JZU376" s="156"/>
      <c r="JZV376" s="156"/>
      <c r="JZW376" s="156"/>
      <c r="JZX376" s="156"/>
      <c r="JZY376" s="156"/>
      <c r="JZZ376" s="156"/>
      <c r="KAA376" s="156"/>
      <c r="KAB376" s="156"/>
      <c r="KAC376" s="156"/>
      <c r="KAD376" s="156"/>
      <c r="KAE376" s="156"/>
      <c r="KAF376" s="156"/>
      <c r="KAG376" s="156"/>
      <c r="KAH376" s="156"/>
      <c r="KAI376" s="156"/>
      <c r="KAJ376" s="156"/>
      <c r="KAK376" s="156"/>
      <c r="KAL376" s="156"/>
      <c r="KAM376" s="156"/>
      <c r="KAN376" s="156"/>
      <c r="KAO376" s="156"/>
      <c r="KAP376" s="156"/>
      <c r="KAQ376" s="156"/>
      <c r="KAR376" s="156"/>
      <c r="KAS376" s="156"/>
      <c r="KAT376" s="156"/>
      <c r="KAU376" s="156"/>
      <c r="KAV376" s="156"/>
      <c r="KAW376" s="156"/>
      <c r="KAX376" s="156"/>
      <c r="KAY376" s="156"/>
      <c r="KAZ376" s="156"/>
      <c r="KBA376" s="156"/>
      <c r="KBB376" s="156"/>
      <c r="KBC376" s="156"/>
      <c r="KBD376" s="156"/>
      <c r="KBE376" s="156"/>
      <c r="KBF376" s="156"/>
      <c r="KBG376" s="156"/>
      <c r="KBH376" s="156"/>
      <c r="KBI376" s="156"/>
      <c r="KBJ376" s="156"/>
      <c r="KBK376" s="156"/>
      <c r="KBL376" s="156"/>
      <c r="KBM376" s="156"/>
      <c r="KBN376" s="156"/>
      <c r="KBO376" s="156"/>
      <c r="KBP376" s="156"/>
      <c r="KBQ376" s="156"/>
      <c r="KBR376" s="156"/>
      <c r="KBS376" s="156"/>
      <c r="KBT376" s="156"/>
      <c r="KBU376" s="156"/>
      <c r="KBV376" s="156"/>
      <c r="KBW376" s="156"/>
      <c r="KBX376" s="156"/>
      <c r="KBY376" s="156"/>
      <c r="KBZ376" s="156"/>
      <c r="KCA376" s="156"/>
      <c r="KCB376" s="156"/>
      <c r="KCC376" s="156"/>
      <c r="KCD376" s="156"/>
      <c r="KCE376" s="156"/>
      <c r="KCF376" s="156"/>
      <c r="KCG376" s="156"/>
      <c r="KCH376" s="156"/>
      <c r="KCI376" s="156"/>
      <c r="KCJ376" s="156"/>
      <c r="KCK376" s="156"/>
      <c r="KCL376" s="156"/>
      <c r="KCM376" s="156"/>
      <c r="KCN376" s="156"/>
      <c r="KCO376" s="156"/>
      <c r="KCP376" s="156"/>
      <c r="KCQ376" s="156"/>
      <c r="KCR376" s="156"/>
      <c r="KCS376" s="156"/>
      <c r="KCT376" s="156"/>
      <c r="KCU376" s="156"/>
      <c r="KCV376" s="156"/>
      <c r="KCW376" s="156"/>
      <c r="KCX376" s="156"/>
      <c r="KCY376" s="156"/>
      <c r="KCZ376" s="156"/>
      <c r="KDA376" s="156"/>
      <c r="KDB376" s="156"/>
      <c r="KDC376" s="156"/>
      <c r="KDD376" s="156"/>
      <c r="KDE376" s="156"/>
      <c r="KDF376" s="156"/>
      <c r="KDG376" s="156"/>
      <c r="KDH376" s="156"/>
      <c r="KDI376" s="156"/>
      <c r="KDJ376" s="156"/>
      <c r="KDK376" s="156"/>
      <c r="KDL376" s="156"/>
      <c r="KDM376" s="156"/>
      <c r="KDN376" s="156"/>
      <c r="KDO376" s="156"/>
      <c r="KDP376" s="156"/>
      <c r="KDQ376" s="156"/>
      <c r="KDR376" s="156"/>
      <c r="KDS376" s="156"/>
      <c r="KDT376" s="156"/>
      <c r="KDU376" s="156"/>
      <c r="KDV376" s="156"/>
      <c r="KDW376" s="156"/>
      <c r="KDX376" s="156"/>
      <c r="KDY376" s="156"/>
      <c r="KDZ376" s="156"/>
      <c r="KEA376" s="156"/>
      <c r="KEB376" s="156"/>
      <c r="KEC376" s="156"/>
      <c r="KED376" s="156"/>
      <c r="KEE376" s="156"/>
      <c r="KEF376" s="156"/>
      <c r="KEG376" s="156"/>
      <c r="KEH376" s="156"/>
      <c r="KEI376" s="156"/>
      <c r="KEJ376" s="156"/>
      <c r="KEK376" s="156"/>
      <c r="KEL376" s="156"/>
      <c r="KEM376" s="156"/>
      <c r="KEN376" s="156"/>
      <c r="KEO376" s="156"/>
      <c r="KEP376" s="156"/>
      <c r="KEQ376" s="156"/>
      <c r="KER376" s="156"/>
      <c r="KES376" s="156"/>
      <c r="KET376" s="156"/>
      <c r="KEU376" s="156"/>
      <c r="KEV376" s="156"/>
      <c r="KEW376" s="156"/>
      <c r="KEX376" s="156"/>
      <c r="KEY376" s="156"/>
      <c r="KEZ376" s="156"/>
      <c r="KFA376" s="156"/>
      <c r="KFB376" s="156"/>
      <c r="KFC376" s="156"/>
      <c r="KFD376" s="156"/>
      <c r="KFE376" s="156"/>
      <c r="KFF376" s="156"/>
      <c r="KFG376" s="156"/>
      <c r="KFH376" s="156"/>
      <c r="KFI376" s="156"/>
      <c r="KFJ376" s="156"/>
      <c r="KFK376" s="156"/>
      <c r="KFL376" s="156"/>
      <c r="KFM376" s="156"/>
      <c r="KFN376" s="156"/>
      <c r="KFO376" s="156"/>
      <c r="KFP376" s="156"/>
      <c r="KFQ376" s="156"/>
      <c r="KFR376" s="156"/>
      <c r="KFS376" s="156"/>
      <c r="KFT376" s="156"/>
      <c r="KFU376" s="156"/>
      <c r="KFV376" s="156"/>
      <c r="KFW376" s="156"/>
      <c r="KFX376" s="156"/>
      <c r="KFY376" s="156"/>
      <c r="KFZ376" s="156"/>
      <c r="KGA376" s="156"/>
      <c r="KGB376" s="156"/>
      <c r="KGC376" s="156"/>
      <c r="KGD376" s="156"/>
      <c r="KGE376" s="156"/>
      <c r="KGF376" s="156"/>
      <c r="KGG376" s="156"/>
      <c r="KGH376" s="156"/>
      <c r="KGI376" s="156"/>
      <c r="KGJ376" s="156"/>
      <c r="KGK376" s="156"/>
      <c r="KGL376" s="156"/>
      <c r="KGM376" s="156"/>
      <c r="KGN376" s="156"/>
      <c r="KGO376" s="156"/>
      <c r="KGP376" s="156"/>
      <c r="KGQ376" s="156"/>
      <c r="KGR376" s="156"/>
      <c r="KGS376" s="156"/>
      <c r="KGT376" s="156"/>
      <c r="KGU376" s="156"/>
      <c r="KGV376" s="156"/>
      <c r="KGW376" s="156"/>
      <c r="KGX376" s="156"/>
      <c r="KGY376" s="156"/>
      <c r="KGZ376" s="156"/>
      <c r="KHA376" s="156"/>
      <c r="KHB376" s="156"/>
      <c r="KHC376" s="156"/>
      <c r="KHD376" s="156"/>
      <c r="KHE376" s="156"/>
      <c r="KHF376" s="156"/>
      <c r="KHG376" s="156"/>
      <c r="KHH376" s="156"/>
      <c r="KHI376" s="156"/>
      <c r="KHJ376" s="156"/>
      <c r="KHK376" s="156"/>
      <c r="KHL376" s="156"/>
      <c r="KHM376" s="156"/>
      <c r="KHN376" s="156"/>
      <c r="KHO376" s="156"/>
      <c r="KHP376" s="156"/>
      <c r="KHQ376" s="156"/>
      <c r="KHR376" s="156"/>
      <c r="KHS376" s="156"/>
      <c r="KHT376" s="156"/>
      <c r="KHU376" s="156"/>
      <c r="KHV376" s="156"/>
      <c r="KHW376" s="156"/>
      <c r="KHX376" s="156"/>
      <c r="KHY376" s="156"/>
      <c r="KHZ376" s="156"/>
      <c r="KIA376" s="156"/>
      <c r="KIB376" s="156"/>
      <c r="KIC376" s="156"/>
      <c r="KID376" s="156"/>
      <c r="KIE376" s="156"/>
      <c r="KIF376" s="156"/>
      <c r="KIG376" s="156"/>
      <c r="KIH376" s="156"/>
      <c r="KII376" s="156"/>
      <c r="KIJ376" s="156"/>
      <c r="KIK376" s="156"/>
      <c r="KIL376" s="156"/>
      <c r="KIM376" s="156"/>
      <c r="KIN376" s="156"/>
      <c r="KIO376" s="156"/>
      <c r="KIP376" s="156"/>
      <c r="KIQ376" s="156"/>
      <c r="KIR376" s="156"/>
      <c r="KIS376" s="156"/>
      <c r="KIT376" s="156"/>
      <c r="KIU376" s="156"/>
      <c r="KIV376" s="156"/>
      <c r="KIW376" s="156"/>
      <c r="KIX376" s="156"/>
      <c r="KIY376" s="156"/>
      <c r="KIZ376" s="156"/>
      <c r="KJA376" s="156"/>
      <c r="KJB376" s="156"/>
      <c r="KJC376" s="156"/>
      <c r="KJD376" s="156"/>
      <c r="KJE376" s="156"/>
      <c r="KJF376" s="156"/>
      <c r="KJG376" s="156"/>
      <c r="KJH376" s="156"/>
      <c r="KJI376" s="156"/>
      <c r="KJJ376" s="156"/>
      <c r="KJK376" s="156"/>
      <c r="KJL376" s="156"/>
      <c r="KJM376" s="156"/>
      <c r="KJN376" s="156"/>
      <c r="KJO376" s="156"/>
      <c r="KJP376" s="156"/>
      <c r="KJQ376" s="156"/>
      <c r="KJR376" s="156"/>
      <c r="KJS376" s="156"/>
      <c r="KJT376" s="156"/>
      <c r="KJU376" s="156"/>
      <c r="KJV376" s="156"/>
      <c r="KJW376" s="156"/>
      <c r="KJX376" s="156"/>
      <c r="KJY376" s="156"/>
      <c r="KJZ376" s="156"/>
      <c r="KKA376" s="156"/>
      <c r="KKB376" s="156"/>
      <c r="KKC376" s="156"/>
      <c r="KKD376" s="156"/>
      <c r="KKE376" s="156"/>
      <c r="KKF376" s="156"/>
      <c r="KKG376" s="156"/>
      <c r="KKH376" s="156"/>
      <c r="KKI376" s="156"/>
      <c r="KKJ376" s="156"/>
      <c r="KKK376" s="156"/>
      <c r="KKL376" s="156"/>
      <c r="KKM376" s="156"/>
      <c r="KKN376" s="156"/>
      <c r="KKO376" s="156"/>
      <c r="KKP376" s="156"/>
      <c r="KKQ376" s="156"/>
      <c r="KKR376" s="156"/>
      <c r="KKS376" s="156"/>
      <c r="KKT376" s="156"/>
      <c r="KKU376" s="156"/>
      <c r="KKV376" s="156"/>
      <c r="KKW376" s="156"/>
      <c r="KKX376" s="156"/>
      <c r="KKY376" s="156"/>
      <c r="KKZ376" s="156"/>
      <c r="KLA376" s="156"/>
      <c r="KLB376" s="156"/>
      <c r="KLC376" s="156"/>
      <c r="KLD376" s="156"/>
      <c r="KLE376" s="156"/>
      <c r="KLF376" s="156"/>
      <c r="KLG376" s="156"/>
      <c r="KLH376" s="156"/>
      <c r="KLI376" s="156"/>
      <c r="KLJ376" s="156"/>
      <c r="KLK376" s="156"/>
      <c r="KLL376" s="156"/>
      <c r="KLM376" s="156"/>
      <c r="KLN376" s="156"/>
      <c r="KLO376" s="156"/>
      <c r="KLP376" s="156"/>
      <c r="KLQ376" s="156"/>
      <c r="KLR376" s="156"/>
      <c r="KLS376" s="156"/>
      <c r="KLT376" s="156"/>
      <c r="KLU376" s="156"/>
      <c r="KLV376" s="156"/>
      <c r="KLW376" s="156"/>
      <c r="KLX376" s="156"/>
      <c r="KLY376" s="156"/>
      <c r="KLZ376" s="156"/>
      <c r="KMA376" s="156"/>
      <c r="KMB376" s="156"/>
      <c r="KMC376" s="156"/>
      <c r="KMD376" s="156"/>
      <c r="KME376" s="156"/>
      <c r="KMF376" s="156"/>
      <c r="KMG376" s="156"/>
      <c r="KMH376" s="156"/>
      <c r="KMI376" s="156"/>
      <c r="KMJ376" s="156"/>
      <c r="KMK376" s="156"/>
      <c r="KML376" s="156"/>
      <c r="KMM376" s="156"/>
      <c r="KMN376" s="156"/>
      <c r="KMO376" s="156"/>
      <c r="KMP376" s="156"/>
      <c r="KMQ376" s="156"/>
      <c r="KMR376" s="156"/>
      <c r="KMS376" s="156"/>
      <c r="KMT376" s="156"/>
      <c r="KMU376" s="156"/>
      <c r="KMV376" s="156"/>
      <c r="KMW376" s="156"/>
      <c r="KMX376" s="156"/>
      <c r="KMY376" s="156"/>
      <c r="KMZ376" s="156"/>
      <c r="KNA376" s="156"/>
      <c r="KNB376" s="156"/>
      <c r="KNC376" s="156"/>
      <c r="KND376" s="156"/>
      <c r="KNE376" s="156"/>
      <c r="KNF376" s="156"/>
      <c r="KNG376" s="156"/>
      <c r="KNH376" s="156"/>
      <c r="KNI376" s="156"/>
      <c r="KNJ376" s="156"/>
      <c r="KNK376" s="156"/>
      <c r="KNL376" s="156"/>
      <c r="KNM376" s="156"/>
      <c r="KNN376" s="156"/>
      <c r="KNO376" s="156"/>
      <c r="KNP376" s="156"/>
      <c r="KNQ376" s="156"/>
      <c r="KNR376" s="156"/>
      <c r="KNS376" s="156"/>
      <c r="KNT376" s="156"/>
      <c r="KNU376" s="156"/>
      <c r="KNV376" s="156"/>
      <c r="KNW376" s="156"/>
      <c r="KNX376" s="156"/>
      <c r="KNY376" s="156"/>
      <c r="KNZ376" s="156"/>
      <c r="KOA376" s="156"/>
      <c r="KOB376" s="156"/>
      <c r="KOC376" s="156"/>
      <c r="KOD376" s="156"/>
      <c r="KOE376" s="156"/>
      <c r="KOF376" s="156"/>
      <c r="KOG376" s="156"/>
      <c r="KOH376" s="156"/>
      <c r="KOI376" s="156"/>
      <c r="KOJ376" s="156"/>
      <c r="KOK376" s="156"/>
      <c r="KOL376" s="156"/>
      <c r="KOM376" s="156"/>
      <c r="KON376" s="156"/>
      <c r="KOO376" s="156"/>
      <c r="KOP376" s="156"/>
      <c r="KOQ376" s="156"/>
      <c r="KOR376" s="156"/>
      <c r="KOS376" s="156"/>
      <c r="KOT376" s="156"/>
      <c r="KOU376" s="156"/>
      <c r="KOV376" s="156"/>
      <c r="KOW376" s="156"/>
      <c r="KOX376" s="156"/>
      <c r="KOY376" s="156"/>
      <c r="KOZ376" s="156"/>
      <c r="KPA376" s="156"/>
      <c r="KPB376" s="156"/>
      <c r="KPC376" s="156"/>
      <c r="KPD376" s="156"/>
      <c r="KPE376" s="156"/>
      <c r="KPF376" s="156"/>
      <c r="KPG376" s="156"/>
      <c r="KPH376" s="156"/>
      <c r="KPI376" s="156"/>
      <c r="KPJ376" s="156"/>
      <c r="KPK376" s="156"/>
      <c r="KPL376" s="156"/>
      <c r="KPM376" s="156"/>
      <c r="KPN376" s="156"/>
      <c r="KPO376" s="156"/>
      <c r="KPP376" s="156"/>
      <c r="KPQ376" s="156"/>
      <c r="KPR376" s="156"/>
      <c r="KPS376" s="156"/>
      <c r="KPT376" s="156"/>
      <c r="KPU376" s="156"/>
      <c r="KPV376" s="156"/>
      <c r="KPW376" s="156"/>
      <c r="KPX376" s="156"/>
      <c r="KPY376" s="156"/>
      <c r="KPZ376" s="156"/>
      <c r="KQA376" s="156"/>
      <c r="KQB376" s="156"/>
      <c r="KQC376" s="156"/>
      <c r="KQD376" s="156"/>
      <c r="KQE376" s="156"/>
      <c r="KQF376" s="156"/>
      <c r="KQG376" s="156"/>
      <c r="KQH376" s="156"/>
      <c r="KQI376" s="156"/>
      <c r="KQJ376" s="156"/>
      <c r="KQK376" s="156"/>
      <c r="KQL376" s="156"/>
      <c r="KQM376" s="156"/>
      <c r="KQN376" s="156"/>
      <c r="KQO376" s="156"/>
      <c r="KQP376" s="156"/>
      <c r="KQQ376" s="156"/>
      <c r="KQR376" s="156"/>
      <c r="KQS376" s="156"/>
      <c r="KQT376" s="156"/>
      <c r="KQU376" s="156"/>
      <c r="KQV376" s="156"/>
      <c r="KQW376" s="156"/>
      <c r="KQX376" s="156"/>
      <c r="KQY376" s="156"/>
      <c r="KQZ376" s="156"/>
      <c r="KRA376" s="156"/>
      <c r="KRB376" s="156"/>
      <c r="KRC376" s="156"/>
      <c r="KRD376" s="156"/>
      <c r="KRE376" s="156"/>
      <c r="KRF376" s="156"/>
      <c r="KRG376" s="156"/>
      <c r="KRH376" s="156"/>
      <c r="KRI376" s="156"/>
      <c r="KRJ376" s="156"/>
      <c r="KRK376" s="156"/>
      <c r="KRL376" s="156"/>
      <c r="KRM376" s="156"/>
      <c r="KRN376" s="156"/>
      <c r="KRO376" s="156"/>
      <c r="KRP376" s="156"/>
      <c r="KRQ376" s="156"/>
      <c r="KRR376" s="156"/>
      <c r="KRS376" s="156"/>
      <c r="KRT376" s="156"/>
      <c r="KRU376" s="156"/>
      <c r="KRV376" s="156"/>
      <c r="KRW376" s="156"/>
      <c r="KRX376" s="156"/>
      <c r="KRY376" s="156"/>
      <c r="KRZ376" s="156"/>
      <c r="KSA376" s="156"/>
      <c r="KSB376" s="156"/>
      <c r="KSC376" s="156"/>
      <c r="KSD376" s="156"/>
      <c r="KSE376" s="156"/>
      <c r="KSF376" s="156"/>
      <c r="KSG376" s="156"/>
      <c r="KSH376" s="156"/>
      <c r="KSI376" s="156"/>
      <c r="KSJ376" s="156"/>
      <c r="KSK376" s="156"/>
      <c r="KSL376" s="156"/>
      <c r="KSM376" s="156"/>
      <c r="KSN376" s="156"/>
      <c r="KSO376" s="156"/>
      <c r="KSP376" s="156"/>
      <c r="KSQ376" s="156"/>
      <c r="KSR376" s="156"/>
      <c r="KSS376" s="156"/>
      <c r="KST376" s="156"/>
      <c r="KSU376" s="156"/>
      <c r="KSV376" s="156"/>
      <c r="KSW376" s="156"/>
      <c r="KSX376" s="156"/>
      <c r="KSY376" s="156"/>
      <c r="KSZ376" s="156"/>
      <c r="KTA376" s="156"/>
      <c r="KTB376" s="156"/>
      <c r="KTC376" s="156"/>
      <c r="KTD376" s="156"/>
      <c r="KTE376" s="156"/>
      <c r="KTF376" s="156"/>
      <c r="KTG376" s="156"/>
      <c r="KTH376" s="156"/>
      <c r="KTI376" s="156"/>
      <c r="KTJ376" s="156"/>
      <c r="KTK376" s="156"/>
      <c r="KTL376" s="156"/>
      <c r="KTM376" s="156"/>
      <c r="KTN376" s="156"/>
      <c r="KTO376" s="156"/>
      <c r="KTP376" s="156"/>
      <c r="KTQ376" s="156"/>
      <c r="KTR376" s="156"/>
      <c r="KTS376" s="156"/>
      <c r="KTT376" s="156"/>
      <c r="KTU376" s="156"/>
      <c r="KTV376" s="156"/>
      <c r="KTW376" s="156"/>
      <c r="KTX376" s="156"/>
      <c r="KTY376" s="156"/>
      <c r="KTZ376" s="156"/>
      <c r="KUA376" s="156"/>
      <c r="KUB376" s="156"/>
      <c r="KUC376" s="156"/>
      <c r="KUD376" s="156"/>
      <c r="KUE376" s="156"/>
      <c r="KUF376" s="156"/>
      <c r="KUG376" s="156"/>
      <c r="KUH376" s="156"/>
      <c r="KUI376" s="156"/>
      <c r="KUJ376" s="156"/>
      <c r="KUK376" s="156"/>
      <c r="KUL376" s="156"/>
      <c r="KUM376" s="156"/>
      <c r="KUN376" s="156"/>
      <c r="KUO376" s="156"/>
      <c r="KUP376" s="156"/>
      <c r="KUQ376" s="156"/>
      <c r="KUR376" s="156"/>
      <c r="KUS376" s="156"/>
      <c r="KUT376" s="156"/>
      <c r="KUU376" s="156"/>
      <c r="KUV376" s="156"/>
      <c r="KUW376" s="156"/>
      <c r="KUX376" s="156"/>
      <c r="KUY376" s="156"/>
      <c r="KUZ376" s="156"/>
      <c r="KVA376" s="156"/>
      <c r="KVB376" s="156"/>
      <c r="KVC376" s="156"/>
      <c r="KVD376" s="156"/>
      <c r="KVE376" s="156"/>
      <c r="KVF376" s="156"/>
      <c r="KVG376" s="156"/>
      <c r="KVH376" s="156"/>
      <c r="KVI376" s="156"/>
      <c r="KVJ376" s="156"/>
      <c r="KVK376" s="156"/>
      <c r="KVL376" s="156"/>
      <c r="KVM376" s="156"/>
      <c r="KVN376" s="156"/>
      <c r="KVO376" s="156"/>
      <c r="KVP376" s="156"/>
      <c r="KVQ376" s="156"/>
      <c r="KVR376" s="156"/>
      <c r="KVS376" s="156"/>
      <c r="KVT376" s="156"/>
      <c r="KVU376" s="156"/>
      <c r="KVV376" s="156"/>
      <c r="KVW376" s="156"/>
      <c r="KVX376" s="156"/>
      <c r="KVY376" s="156"/>
      <c r="KVZ376" s="156"/>
      <c r="KWA376" s="156"/>
      <c r="KWB376" s="156"/>
      <c r="KWC376" s="156"/>
      <c r="KWD376" s="156"/>
      <c r="KWE376" s="156"/>
      <c r="KWF376" s="156"/>
      <c r="KWG376" s="156"/>
      <c r="KWH376" s="156"/>
      <c r="KWI376" s="156"/>
      <c r="KWJ376" s="156"/>
      <c r="KWK376" s="156"/>
      <c r="KWL376" s="156"/>
      <c r="KWM376" s="156"/>
      <c r="KWN376" s="156"/>
      <c r="KWO376" s="156"/>
      <c r="KWP376" s="156"/>
      <c r="KWQ376" s="156"/>
      <c r="KWR376" s="156"/>
      <c r="KWS376" s="156"/>
      <c r="KWT376" s="156"/>
      <c r="KWU376" s="156"/>
      <c r="KWV376" s="156"/>
      <c r="KWW376" s="156"/>
      <c r="KWX376" s="156"/>
      <c r="KWY376" s="156"/>
      <c r="KWZ376" s="156"/>
      <c r="KXA376" s="156"/>
      <c r="KXB376" s="156"/>
      <c r="KXC376" s="156"/>
      <c r="KXD376" s="156"/>
      <c r="KXE376" s="156"/>
      <c r="KXF376" s="156"/>
      <c r="KXG376" s="156"/>
      <c r="KXH376" s="156"/>
      <c r="KXI376" s="156"/>
      <c r="KXJ376" s="156"/>
      <c r="KXK376" s="156"/>
      <c r="KXL376" s="156"/>
      <c r="KXM376" s="156"/>
      <c r="KXN376" s="156"/>
      <c r="KXO376" s="156"/>
      <c r="KXP376" s="156"/>
      <c r="KXQ376" s="156"/>
      <c r="KXR376" s="156"/>
      <c r="KXS376" s="156"/>
      <c r="KXT376" s="156"/>
      <c r="KXU376" s="156"/>
      <c r="KXV376" s="156"/>
      <c r="KXW376" s="156"/>
      <c r="KXX376" s="156"/>
      <c r="KXY376" s="156"/>
      <c r="KXZ376" s="156"/>
      <c r="KYA376" s="156"/>
      <c r="KYB376" s="156"/>
      <c r="KYC376" s="156"/>
      <c r="KYD376" s="156"/>
      <c r="KYE376" s="156"/>
      <c r="KYF376" s="156"/>
      <c r="KYG376" s="156"/>
      <c r="KYH376" s="156"/>
      <c r="KYI376" s="156"/>
      <c r="KYJ376" s="156"/>
      <c r="KYK376" s="156"/>
      <c r="KYL376" s="156"/>
      <c r="KYM376" s="156"/>
      <c r="KYN376" s="156"/>
      <c r="KYO376" s="156"/>
      <c r="KYP376" s="156"/>
      <c r="KYQ376" s="156"/>
      <c r="KYR376" s="156"/>
      <c r="KYS376" s="156"/>
      <c r="KYT376" s="156"/>
      <c r="KYU376" s="156"/>
      <c r="KYV376" s="156"/>
      <c r="KYW376" s="156"/>
      <c r="KYX376" s="156"/>
      <c r="KYY376" s="156"/>
      <c r="KYZ376" s="156"/>
      <c r="KZA376" s="156"/>
      <c r="KZB376" s="156"/>
      <c r="KZC376" s="156"/>
      <c r="KZD376" s="156"/>
      <c r="KZE376" s="156"/>
      <c r="KZF376" s="156"/>
      <c r="KZG376" s="156"/>
      <c r="KZH376" s="156"/>
      <c r="KZI376" s="156"/>
      <c r="KZJ376" s="156"/>
      <c r="KZK376" s="156"/>
      <c r="KZL376" s="156"/>
      <c r="KZM376" s="156"/>
      <c r="KZN376" s="156"/>
      <c r="KZO376" s="156"/>
      <c r="KZP376" s="156"/>
      <c r="KZQ376" s="156"/>
      <c r="KZR376" s="156"/>
      <c r="KZS376" s="156"/>
      <c r="KZT376" s="156"/>
      <c r="KZU376" s="156"/>
      <c r="KZV376" s="156"/>
      <c r="KZW376" s="156"/>
      <c r="KZX376" s="156"/>
      <c r="KZY376" s="156"/>
      <c r="KZZ376" s="156"/>
      <c r="LAA376" s="156"/>
      <c r="LAB376" s="156"/>
      <c r="LAC376" s="156"/>
      <c r="LAD376" s="156"/>
      <c r="LAE376" s="156"/>
      <c r="LAF376" s="156"/>
      <c r="LAG376" s="156"/>
      <c r="LAH376" s="156"/>
      <c r="LAI376" s="156"/>
      <c r="LAJ376" s="156"/>
      <c r="LAK376" s="156"/>
      <c r="LAL376" s="156"/>
      <c r="LAM376" s="156"/>
      <c r="LAN376" s="156"/>
      <c r="LAO376" s="156"/>
      <c r="LAP376" s="156"/>
      <c r="LAQ376" s="156"/>
      <c r="LAR376" s="156"/>
      <c r="LAS376" s="156"/>
      <c r="LAT376" s="156"/>
      <c r="LAU376" s="156"/>
      <c r="LAV376" s="156"/>
      <c r="LAW376" s="156"/>
      <c r="LAX376" s="156"/>
      <c r="LAY376" s="156"/>
      <c r="LAZ376" s="156"/>
      <c r="LBA376" s="156"/>
      <c r="LBB376" s="156"/>
      <c r="LBC376" s="156"/>
      <c r="LBD376" s="156"/>
      <c r="LBE376" s="156"/>
      <c r="LBF376" s="156"/>
      <c r="LBG376" s="156"/>
      <c r="LBH376" s="156"/>
      <c r="LBI376" s="156"/>
      <c r="LBJ376" s="156"/>
      <c r="LBK376" s="156"/>
      <c r="LBL376" s="156"/>
      <c r="LBM376" s="156"/>
      <c r="LBN376" s="156"/>
      <c r="LBO376" s="156"/>
      <c r="LBP376" s="156"/>
      <c r="LBQ376" s="156"/>
      <c r="LBR376" s="156"/>
      <c r="LBS376" s="156"/>
      <c r="LBT376" s="156"/>
      <c r="LBU376" s="156"/>
      <c r="LBV376" s="156"/>
      <c r="LBW376" s="156"/>
      <c r="LBX376" s="156"/>
      <c r="LBY376" s="156"/>
      <c r="LBZ376" s="156"/>
      <c r="LCA376" s="156"/>
      <c r="LCB376" s="156"/>
      <c r="LCC376" s="156"/>
      <c r="LCD376" s="156"/>
      <c r="LCE376" s="156"/>
      <c r="LCF376" s="156"/>
      <c r="LCG376" s="156"/>
      <c r="LCH376" s="156"/>
      <c r="LCI376" s="156"/>
      <c r="LCJ376" s="156"/>
      <c r="LCK376" s="156"/>
      <c r="LCL376" s="156"/>
      <c r="LCM376" s="156"/>
      <c r="LCN376" s="156"/>
      <c r="LCO376" s="156"/>
      <c r="LCP376" s="156"/>
      <c r="LCQ376" s="156"/>
      <c r="LCR376" s="156"/>
      <c r="LCS376" s="156"/>
      <c r="LCT376" s="156"/>
      <c r="LCU376" s="156"/>
      <c r="LCV376" s="156"/>
      <c r="LCW376" s="156"/>
      <c r="LCX376" s="156"/>
      <c r="LCY376" s="156"/>
      <c r="LCZ376" s="156"/>
      <c r="LDA376" s="156"/>
      <c r="LDB376" s="156"/>
      <c r="LDC376" s="156"/>
      <c r="LDD376" s="156"/>
      <c r="LDE376" s="156"/>
      <c r="LDF376" s="156"/>
      <c r="LDG376" s="156"/>
      <c r="LDH376" s="156"/>
      <c r="LDI376" s="156"/>
      <c r="LDJ376" s="156"/>
      <c r="LDK376" s="156"/>
      <c r="LDL376" s="156"/>
      <c r="LDM376" s="156"/>
      <c r="LDN376" s="156"/>
      <c r="LDO376" s="156"/>
      <c r="LDP376" s="156"/>
      <c r="LDQ376" s="156"/>
      <c r="LDR376" s="156"/>
      <c r="LDS376" s="156"/>
      <c r="LDT376" s="156"/>
      <c r="LDU376" s="156"/>
      <c r="LDV376" s="156"/>
      <c r="LDW376" s="156"/>
      <c r="LDX376" s="156"/>
      <c r="LDY376" s="156"/>
      <c r="LDZ376" s="156"/>
      <c r="LEA376" s="156"/>
      <c r="LEB376" s="156"/>
      <c r="LEC376" s="156"/>
      <c r="LED376" s="156"/>
      <c r="LEE376" s="156"/>
      <c r="LEF376" s="156"/>
      <c r="LEG376" s="156"/>
      <c r="LEH376" s="156"/>
      <c r="LEI376" s="156"/>
      <c r="LEJ376" s="156"/>
      <c r="LEK376" s="156"/>
      <c r="LEL376" s="156"/>
      <c r="LEM376" s="156"/>
      <c r="LEN376" s="156"/>
      <c r="LEO376" s="156"/>
      <c r="LEP376" s="156"/>
      <c r="LEQ376" s="156"/>
      <c r="LER376" s="156"/>
      <c r="LES376" s="156"/>
      <c r="LET376" s="156"/>
      <c r="LEU376" s="156"/>
      <c r="LEV376" s="156"/>
      <c r="LEW376" s="156"/>
      <c r="LEX376" s="156"/>
      <c r="LEY376" s="156"/>
      <c r="LEZ376" s="156"/>
      <c r="LFA376" s="156"/>
      <c r="LFB376" s="156"/>
      <c r="LFC376" s="156"/>
      <c r="LFD376" s="156"/>
      <c r="LFE376" s="156"/>
      <c r="LFF376" s="156"/>
      <c r="LFG376" s="156"/>
      <c r="LFH376" s="156"/>
      <c r="LFI376" s="156"/>
      <c r="LFJ376" s="156"/>
      <c r="LFK376" s="156"/>
      <c r="LFL376" s="156"/>
      <c r="LFM376" s="156"/>
      <c r="LFN376" s="156"/>
      <c r="LFO376" s="156"/>
      <c r="LFP376" s="156"/>
      <c r="LFQ376" s="156"/>
      <c r="LFR376" s="156"/>
      <c r="LFS376" s="156"/>
      <c r="LFT376" s="156"/>
      <c r="LFU376" s="156"/>
      <c r="LFV376" s="156"/>
      <c r="LFW376" s="156"/>
      <c r="LFX376" s="156"/>
      <c r="LFY376" s="156"/>
      <c r="LFZ376" s="156"/>
      <c r="LGA376" s="156"/>
      <c r="LGB376" s="156"/>
      <c r="LGC376" s="156"/>
      <c r="LGD376" s="156"/>
      <c r="LGE376" s="156"/>
      <c r="LGF376" s="156"/>
      <c r="LGG376" s="156"/>
      <c r="LGH376" s="156"/>
      <c r="LGI376" s="156"/>
      <c r="LGJ376" s="156"/>
      <c r="LGK376" s="156"/>
      <c r="LGL376" s="156"/>
      <c r="LGM376" s="156"/>
      <c r="LGN376" s="156"/>
      <c r="LGO376" s="156"/>
      <c r="LGP376" s="156"/>
      <c r="LGQ376" s="156"/>
      <c r="LGR376" s="156"/>
      <c r="LGS376" s="156"/>
      <c r="LGT376" s="156"/>
      <c r="LGU376" s="156"/>
      <c r="LGV376" s="156"/>
      <c r="LGW376" s="156"/>
      <c r="LGX376" s="156"/>
      <c r="LGY376" s="156"/>
      <c r="LGZ376" s="156"/>
      <c r="LHA376" s="156"/>
      <c r="LHB376" s="156"/>
      <c r="LHC376" s="156"/>
      <c r="LHD376" s="156"/>
      <c r="LHE376" s="156"/>
      <c r="LHF376" s="156"/>
      <c r="LHG376" s="156"/>
      <c r="LHH376" s="156"/>
      <c r="LHI376" s="156"/>
      <c r="LHJ376" s="156"/>
      <c r="LHK376" s="156"/>
      <c r="LHL376" s="156"/>
      <c r="LHM376" s="156"/>
      <c r="LHN376" s="156"/>
      <c r="LHO376" s="156"/>
      <c r="LHP376" s="156"/>
      <c r="LHQ376" s="156"/>
      <c r="LHR376" s="156"/>
      <c r="LHS376" s="156"/>
      <c r="LHT376" s="156"/>
      <c r="LHU376" s="156"/>
      <c r="LHV376" s="156"/>
      <c r="LHW376" s="156"/>
      <c r="LHX376" s="156"/>
      <c r="LHY376" s="156"/>
      <c r="LHZ376" s="156"/>
      <c r="LIA376" s="156"/>
      <c r="LIB376" s="156"/>
      <c r="LIC376" s="156"/>
      <c r="LID376" s="156"/>
      <c r="LIE376" s="156"/>
      <c r="LIF376" s="156"/>
      <c r="LIG376" s="156"/>
      <c r="LIH376" s="156"/>
      <c r="LII376" s="156"/>
      <c r="LIJ376" s="156"/>
      <c r="LIK376" s="156"/>
      <c r="LIL376" s="156"/>
      <c r="LIM376" s="156"/>
      <c r="LIN376" s="156"/>
      <c r="LIO376" s="156"/>
      <c r="LIP376" s="156"/>
      <c r="LIQ376" s="156"/>
      <c r="LIR376" s="156"/>
      <c r="LIS376" s="156"/>
      <c r="LIT376" s="156"/>
      <c r="LIU376" s="156"/>
      <c r="LIV376" s="156"/>
      <c r="LIW376" s="156"/>
      <c r="LIX376" s="156"/>
      <c r="LIY376" s="156"/>
      <c r="LIZ376" s="156"/>
      <c r="LJA376" s="156"/>
      <c r="LJB376" s="156"/>
      <c r="LJC376" s="156"/>
      <c r="LJD376" s="156"/>
      <c r="LJE376" s="156"/>
      <c r="LJF376" s="156"/>
      <c r="LJG376" s="156"/>
      <c r="LJH376" s="156"/>
      <c r="LJI376" s="156"/>
      <c r="LJJ376" s="156"/>
      <c r="LJK376" s="156"/>
      <c r="LJL376" s="156"/>
      <c r="LJM376" s="156"/>
      <c r="LJN376" s="156"/>
      <c r="LJO376" s="156"/>
      <c r="LJP376" s="156"/>
      <c r="LJQ376" s="156"/>
      <c r="LJR376" s="156"/>
      <c r="LJS376" s="156"/>
      <c r="LJT376" s="156"/>
      <c r="LJU376" s="156"/>
      <c r="LJV376" s="156"/>
      <c r="LJW376" s="156"/>
      <c r="LJX376" s="156"/>
      <c r="LJY376" s="156"/>
      <c r="LJZ376" s="156"/>
      <c r="LKA376" s="156"/>
      <c r="LKB376" s="156"/>
      <c r="LKC376" s="156"/>
      <c r="LKD376" s="156"/>
      <c r="LKE376" s="156"/>
      <c r="LKF376" s="156"/>
      <c r="LKG376" s="156"/>
      <c r="LKH376" s="156"/>
      <c r="LKI376" s="156"/>
      <c r="LKJ376" s="156"/>
      <c r="LKK376" s="156"/>
      <c r="LKL376" s="156"/>
      <c r="LKM376" s="156"/>
      <c r="LKN376" s="156"/>
      <c r="LKO376" s="156"/>
      <c r="LKP376" s="156"/>
      <c r="LKQ376" s="156"/>
      <c r="LKR376" s="156"/>
      <c r="LKS376" s="156"/>
      <c r="LKT376" s="156"/>
      <c r="LKU376" s="156"/>
      <c r="LKV376" s="156"/>
      <c r="LKW376" s="156"/>
      <c r="LKX376" s="156"/>
      <c r="LKY376" s="156"/>
      <c r="LKZ376" s="156"/>
      <c r="LLA376" s="156"/>
      <c r="LLB376" s="156"/>
      <c r="LLC376" s="156"/>
      <c r="LLD376" s="156"/>
      <c r="LLE376" s="156"/>
      <c r="LLF376" s="156"/>
      <c r="LLG376" s="156"/>
      <c r="LLH376" s="156"/>
      <c r="LLI376" s="156"/>
      <c r="LLJ376" s="156"/>
      <c r="LLK376" s="156"/>
      <c r="LLL376" s="156"/>
      <c r="LLM376" s="156"/>
      <c r="LLN376" s="156"/>
      <c r="LLO376" s="156"/>
      <c r="LLP376" s="156"/>
      <c r="LLQ376" s="156"/>
      <c r="LLR376" s="156"/>
      <c r="LLS376" s="156"/>
      <c r="LLT376" s="156"/>
      <c r="LLU376" s="156"/>
      <c r="LLV376" s="156"/>
      <c r="LLW376" s="156"/>
      <c r="LLX376" s="156"/>
      <c r="LLY376" s="156"/>
      <c r="LLZ376" s="156"/>
      <c r="LMA376" s="156"/>
      <c r="LMB376" s="156"/>
      <c r="LMC376" s="156"/>
      <c r="LMD376" s="156"/>
      <c r="LME376" s="156"/>
      <c r="LMF376" s="156"/>
      <c r="LMG376" s="156"/>
      <c r="LMH376" s="156"/>
      <c r="LMI376" s="156"/>
      <c r="LMJ376" s="156"/>
      <c r="LMK376" s="156"/>
      <c r="LML376" s="156"/>
      <c r="LMM376" s="156"/>
      <c r="LMN376" s="156"/>
      <c r="LMO376" s="156"/>
      <c r="LMP376" s="156"/>
      <c r="LMQ376" s="156"/>
      <c r="LMR376" s="156"/>
      <c r="LMS376" s="156"/>
      <c r="LMT376" s="156"/>
      <c r="LMU376" s="156"/>
      <c r="LMV376" s="156"/>
      <c r="LMW376" s="156"/>
      <c r="LMX376" s="156"/>
      <c r="LMY376" s="156"/>
      <c r="LMZ376" s="156"/>
      <c r="LNA376" s="156"/>
      <c r="LNB376" s="156"/>
      <c r="LNC376" s="156"/>
      <c r="LND376" s="156"/>
      <c r="LNE376" s="156"/>
      <c r="LNF376" s="156"/>
      <c r="LNG376" s="156"/>
      <c r="LNH376" s="156"/>
      <c r="LNI376" s="156"/>
      <c r="LNJ376" s="156"/>
      <c r="LNK376" s="156"/>
      <c r="LNL376" s="156"/>
      <c r="LNM376" s="156"/>
      <c r="LNN376" s="156"/>
      <c r="LNO376" s="156"/>
      <c r="LNP376" s="156"/>
      <c r="LNQ376" s="156"/>
      <c r="LNR376" s="156"/>
      <c r="LNS376" s="156"/>
      <c r="LNT376" s="156"/>
      <c r="LNU376" s="156"/>
      <c r="LNV376" s="156"/>
      <c r="LNW376" s="156"/>
      <c r="LNX376" s="156"/>
      <c r="LNY376" s="156"/>
      <c r="LNZ376" s="156"/>
      <c r="LOA376" s="156"/>
      <c r="LOB376" s="156"/>
      <c r="LOC376" s="156"/>
      <c r="LOD376" s="156"/>
      <c r="LOE376" s="156"/>
      <c r="LOF376" s="156"/>
      <c r="LOG376" s="156"/>
      <c r="LOH376" s="156"/>
      <c r="LOI376" s="156"/>
      <c r="LOJ376" s="156"/>
      <c r="LOK376" s="156"/>
      <c r="LOL376" s="156"/>
      <c r="LOM376" s="156"/>
      <c r="LON376" s="156"/>
      <c r="LOO376" s="156"/>
      <c r="LOP376" s="156"/>
      <c r="LOQ376" s="156"/>
      <c r="LOR376" s="156"/>
      <c r="LOS376" s="156"/>
      <c r="LOT376" s="156"/>
      <c r="LOU376" s="156"/>
      <c r="LOV376" s="156"/>
      <c r="LOW376" s="156"/>
      <c r="LOX376" s="156"/>
      <c r="LOY376" s="156"/>
      <c r="LOZ376" s="156"/>
      <c r="LPA376" s="156"/>
      <c r="LPB376" s="156"/>
      <c r="LPC376" s="156"/>
      <c r="LPD376" s="156"/>
      <c r="LPE376" s="156"/>
      <c r="LPF376" s="156"/>
      <c r="LPG376" s="156"/>
      <c r="LPH376" s="156"/>
      <c r="LPI376" s="156"/>
      <c r="LPJ376" s="156"/>
      <c r="LPK376" s="156"/>
      <c r="LPL376" s="156"/>
      <c r="LPM376" s="156"/>
      <c r="LPN376" s="156"/>
      <c r="LPO376" s="156"/>
      <c r="LPP376" s="156"/>
      <c r="LPQ376" s="156"/>
      <c r="LPR376" s="156"/>
      <c r="LPS376" s="156"/>
      <c r="LPT376" s="156"/>
      <c r="LPU376" s="156"/>
      <c r="LPV376" s="156"/>
      <c r="LPW376" s="156"/>
      <c r="LPX376" s="156"/>
      <c r="LPY376" s="156"/>
      <c r="LPZ376" s="156"/>
      <c r="LQA376" s="156"/>
      <c r="LQB376" s="156"/>
      <c r="LQC376" s="156"/>
      <c r="LQD376" s="156"/>
      <c r="LQE376" s="156"/>
      <c r="LQF376" s="156"/>
      <c r="LQG376" s="156"/>
      <c r="LQH376" s="156"/>
      <c r="LQI376" s="156"/>
      <c r="LQJ376" s="156"/>
      <c r="LQK376" s="156"/>
      <c r="LQL376" s="156"/>
      <c r="LQM376" s="156"/>
      <c r="LQN376" s="156"/>
      <c r="LQO376" s="156"/>
      <c r="LQP376" s="156"/>
      <c r="LQQ376" s="156"/>
      <c r="LQR376" s="156"/>
      <c r="LQS376" s="156"/>
      <c r="LQT376" s="156"/>
      <c r="LQU376" s="156"/>
      <c r="LQV376" s="156"/>
      <c r="LQW376" s="156"/>
      <c r="LQX376" s="156"/>
      <c r="LQY376" s="156"/>
      <c r="LQZ376" s="156"/>
      <c r="LRA376" s="156"/>
      <c r="LRB376" s="156"/>
      <c r="LRC376" s="156"/>
      <c r="LRD376" s="156"/>
      <c r="LRE376" s="156"/>
      <c r="LRF376" s="156"/>
      <c r="LRG376" s="156"/>
      <c r="LRH376" s="156"/>
      <c r="LRI376" s="156"/>
      <c r="LRJ376" s="156"/>
      <c r="LRK376" s="156"/>
      <c r="LRL376" s="156"/>
      <c r="LRM376" s="156"/>
      <c r="LRN376" s="156"/>
      <c r="LRO376" s="156"/>
      <c r="LRP376" s="156"/>
      <c r="LRQ376" s="156"/>
      <c r="LRR376" s="156"/>
      <c r="LRS376" s="156"/>
      <c r="LRT376" s="156"/>
      <c r="LRU376" s="156"/>
      <c r="LRV376" s="156"/>
      <c r="LRW376" s="156"/>
      <c r="LRX376" s="156"/>
      <c r="LRY376" s="156"/>
      <c r="LRZ376" s="156"/>
      <c r="LSA376" s="156"/>
      <c r="LSB376" s="156"/>
      <c r="LSC376" s="156"/>
      <c r="LSD376" s="156"/>
      <c r="LSE376" s="156"/>
      <c r="LSF376" s="156"/>
      <c r="LSG376" s="156"/>
      <c r="LSH376" s="156"/>
      <c r="LSI376" s="156"/>
      <c r="LSJ376" s="156"/>
      <c r="LSK376" s="156"/>
      <c r="LSL376" s="156"/>
      <c r="LSM376" s="156"/>
      <c r="LSN376" s="156"/>
      <c r="LSO376" s="156"/>
      <c r="LSP376" s="156"/>
      <c r="LSQ376" s="156"/>
      <c r="LSR376" s="156"/>
      <c r="LSS376" s="156"/>
      <c r="LST376" s="156"/>
      <c r="LSU376" s="156"/>
      <c r="LSV376" s="156"/>
      <c r="LSW376" s="156"/>
      <c r="LSX376" s="156"/>
      <c r="LSY376" s="156"/>
      <c r="LSZ376" s="156"/>
      <c r="LTA376" s="156"/>
      <c r="LTB376" s="156"/>
      <c r="LTC376" s="156"/>
      <c r="LTD376" s="156"/>
      <c r="LTE376" s="156"/>
      <c r="LTF376" s="156"/>
      <c r="LTG376" s="156"/>
      <c r="LTH376" s="156"/>
      <c r="LTI376" s="156"/>
      <c r="LTJ376" s="156"/>
      <c r="LTK376" s="156"/>
      <c r="LTL376" s="156"/>
      <c r="LTM376" s="156"/>
      <c r="LTN376" s="156"/>
      <c r="LTO376" s="156"/>
      <c r="LTP376" s="156"/>
      <c r="LTQ376" s="156"/>
      <c r="LTR376" s="156"/>
      <c r="LTS376" s="156"/>
      <c r="LTT376" s="156"/>
      <c r="LTU376" s="156"/>
      <c r="LTV376" s="156"/>
      <c r="LTW376" s="156"/>
      <c r="LTX376" s="156"/>
      <c r="LTY376" s="156"/>
      <c r="LTZ376" s="156"/>
      <c r="LUA376" s="156"/>
      <c r="LUB376" s="156"/>
      <c r="LUC376" s="156"/>
      <c r="LUD376" s="156"/>
      <c r="LUE376" s="156"/>
      <c r="LUF376" s="156"/>
      <c r="LUG376" s="156"/>
      <c r="LUH376" s="156"/>
      <c r="LUI376" s="156"/>
      <c r="LUJ376" s="156"/>
      <c r="LUK376" s="156"/>
      <c r="LUL376" s="156"/>
      <c r="LUM376" s="156"/>
      <c r="LUN376" s="156"/>
      <c r="LUO376" s="156"/>
      <c r="LUP376" s="156"/>
      <c r="LUQ376" s="156"/>
      <c r="LUR376" s="156"/>
      <c r="LUS376" s="156"/>
      <c r="LUT376" s="156"/>
      <c r="LUU376" s="156"/>
      <c r="LUV376" s="156"/>
      <c r="LUW376" s="156"/>
      <c r="LUX376" s="156"/>
      <c r="LUY376" s="156"/>
      <c r="LUZ376" s="156"/>
      <c r="LVA376" s="156"/>
      <c r="LVB376" s="156"/>
      <c r="LVC376" s="156"/>
      <c r="LVD376" s="156"/>
      <c r="LVE376" s="156"/>
      <c r="LVF376" s="156"/>
      <c r="LVG376" s="156"/>
      <c r="LVH376" s="156"/>
      <c r="LVI376" s="156"/>
      <c r="LVJ376" s="156"/>
      <c r="LVK376" s="156"/>
      <c r="LVL376" s="156"/>
      <c r="LVM376" s="156"/>
      <c r="LVN376" s="156"/>
      <c r="LVO376" s="156"/>
      <c r="LVP376" s="156"/>
      <c r="LVQ376" s="156"/>
      <c r="LVR376" s="156"/>
      <c r="LVS376" s="156"/>
      <c r="LVT376" s="156"/>
      <c r="LVU376" s="156"/>
      <c r="LVV376" s="156"/>
      <c r="LVW376" s="156"/>
      <c r="LVX376" s="156"/>
      <c r="LVY376" s="156"/>
      <c r="LVZ376" s="156"/>
      <c r="LWA376" s="156"/>
      <c r="LWB376" s="156"/>
      <c r="LWC376" s="156"/>
      <c r="LWD376" s="156"/>
      <c r="LWE376" s="156"/>
      <c r="LWF376" s="156"/>
      <c r="LWG376" s="156"/>
      <c r="LWH376" s="156"/>
      <c r="LWI376" s="156"/>
      <c r="LWJ376" s="156"/>
      <c r="LWK376" s="156"/>
      <c r="LWL376" s="156"/>
      <c r="LWM376" s="156"/>
      <c r="LWN376" s="156"/>
      <c r="LWO376" s="156"/>
      <c r="LWP376" s="156"/>
      <c r="LWQ376" s="156"/>
      <c r="LWR376" s="156"/>
      <c r="LWS376" s="156"/>
      <c r="LWT376" s="156"/>
      <c r="LWU376" s="156"/>
      <c r="LWV376" s="156"/>
      <c r="LWW376" s="156"/>
      <c r="LWX376" s="156"/>
      <c r="LWY376" s="156"/>
      <c r="LWZ376" s="156"/>
      <c r="LXA376" s="156"/>
      <c r="LXB376" s="156"/>
      <c r="LXC376" s="156"/>
      <c r="LXD376" s="156"/>
      <c r="LXE376" s="156"/>
      <c r="LXF376" s="156"/>
      <c r="LXG376" s="156"/>
      <c r="LXH376" s="156"/>
      <c r="LXI376" s="156"/>
      <c r="LXJ376" s="156"/>
      <c r="LXK376" s="156"/>
      <c r="LXL376" s="156"/>
      <c r="LXM376" s="156"/>
      <c r="LXN376" s="156"/>
      <c r="LXO376" s="156"/>
      <c r="LXP376" s="156"/>
      <c r="LXQ376" s="156"/>
      <c r="LXR376" s="156"/>
      <c r="LXS376" s="156"/>
      <c r="LXT376" s="156"/>
      <c r="LXU376" s="156"/>
      <c r="LXV376" s="156"/>
      <c r="LXW376" s="156"/>
      <c r="LXX376" s="156"/>
      <c r="LXY376" s="156"/>
      <c r="LXZ376" s="156"/>
      <c r="LYA376" s="156"/>
      <c r="LYB376" s="156"/>
      <c r="LYC376" s="156"/>
      <c r="LYD376" s="156"/>
      <c r="LYE376" s="156"/>
      <c r="LYF376" s="156"/>
      <c r="LYG376" s="156"/>
      <c r="LYH376" s="156"/>
      <c r="LYI376" s="156"/>
      <c r="LYJ376" s="156"/>
      <c r="LYK376" s="156"/>
      <c r="LYL376" s="156"/>
      <c r="LYM376" s="156"/>
      <c r="LYN376" s="156"/>
      <c r="LYO376" s="156"/>
      <c r="LYP376" s="156"/>
      <c r="LYQ376" s="156"/>
      <c r="LYR376" s="156"/>
      <c r="LYS376" s="156"/>
      <c r="LYT376" s="156"/>
      <c r="LYU376" s="156"/>
      <c r="LYV376" s="156"/>
      <c r="LYW376" s="156"/>
      <c r="LYX376" s="156"/>
      <c r="LYY376" s="156"/>
      <c r="LYZ376" s="156"/>
      <c r="LZA376" s="156"/>
      <c r="LZB376" s="156"/>
      <c r="LZC376" s="156"/>
      <c r="LZD376" s="156"/>
      <c r="LZE376" s="156"/>
      <c r="LZF376" s="156"/>
      <c r="LZG376" s="156"/>
      <c r="LZH376" s="156"/>
      <c r="LZI376" s="156"/>
      <c r="LZJ376" s="156"/>
      <c r="LZK376" s="156"/>
      <c r="LZL376" s="156"/>
      <c r="LZM376" s="156"/>
      <c r="LZN376" s="156"/>
      <c r="LZO376" s="156"/>
      <c r="LZP376" s="156"/>
      <c r="LZQ376" s="156"/>
      <c r="LZR376" s="156"/>
      <c r="LZS376" s="156"/>
      <c r="LZT376" s="156"/>
      <c r="LZU376" s="156"/>
      <c r="LZV376" s="156"/>
      <c r="LZW376" s="156"/>
      <c r="LZX376" s="156"/>
      <c r="LZY376" s="156"/>
      <c r="LZZ376" s="156"/>
      <c r="MAA376" s="156"/>
      <c r="MAB376" s="156"/>
      <c r="MAC376" s="156"/>
      <c r="MAD376" s="156"/>
      <c r="MAE376" s="156"/>
      <c r="MAF376" s="156"/>
      <c r="MAG376" s="156"/>
      <c r="MAH376" s="156"/>
      <c r="MAI376" s="156"/>
      <c r="MAJ376" s="156"/>
      <c r="MAK376" s="156"/>
      <c r="MAL376" s="156"/>
      <c r="MAM376" s="156"/>
      <c r="MAN376" s="156"/>
      <c r="MAO376" s="156"/>
      <c r="MAP376" s="156"/>
      <c r="MAQ376" s="156"/>
      <c r="MAR376" s="156"/>
      <c r="MAS376" s="156"/>
      <c r="MAT376" s="156"/>
      <c r="MAU376" s="156"/>
      <c r="MAV376" s="156"/>
      <c r="MAW376" s="156"/>
      <c r="MAX376" s="156"/>
      <c r="MAY376" s="156"/>
      <c r="MAZ376" s="156"/>
      <c r="MBA376" s="156"/>
      <c r="MBB376" s="156"/>
      <c r="MBC376" s="156"/>
      <c r="MBD376" s="156"/>
      <c r="MBE376" s="156"/>
      <c r="MBF376" s="156"/>
      <c r="MBG376" s="156"/>
      <c r="MBH376" s="156"/>
      <c r="MBI376" s="156"/>
      <c r="MBJ376" s="156"/>
      <c r="MBK376" s="156"/>
      <c r="MBL376" s="156"/>
      <c r="MBM376" s="156"/>
      <c r="MBN376" s="156"/>
      <c r="MBO376" s="156"/>
      <c r="MBP376" s="156"/>
      <c r="MBQ376" s="156"/>
      <c r="MBR376" s="156"/>
      <c r="MBS376" s="156"/>
      <c r="MBT376" s="156"/>
      <c r="MBU376" s="156"/>
      <c r="MBV376" s="156"/>
      <c r="MBW376" s="156"/>
      <c r="MBX376" s="156"/>
      <c r="MBY376" s="156"/>
      <c r="MBZ376" s="156"/>
      <c r="MCA376" s="156"/>
      <c r="MCB376" s="156"/>
      <c r="MCC376" s="156"/>
      <c r="MCD376" s="156"/>
      <c r="MCE376" s="156"/>
      <c r="MCF376" s="156"/>
      <c r="MCG376" s="156"/>
      <c r="MCH376" s="156"/>
      <c r="MCI376" s="156"/>
      <c r="MCJ376" s="156"/>
      <c r="MCK376" s="156"/>
      <c r="MCL376" s="156"/>
      <c r="MCM376" s="156"/>
      <c r="MCN376" s="156"/>
      <c r="MCO376" s="156"/>
      <c r="MCP376" s="156"/>
      <c r="MCQ376" s="156"/>
      <c r="MCR376" s="156"/>
      <c r="MCS376" s="156"/>
      <c r="MCT376" s="156"/>
      <c r="MCU376" s="156"/>
      <c r="MCV376" s="156"/>
      <c r="MCW376" s="156"/>
      <c r="MCX376" s="156"/>
      <c r="MCY376" s="156"/>
      <c r="MCZ376" s="156"/>
      <c r="MDA376" s="156"/>
      <c r="MDB376" s="156"/>
      <c r="MDC376" s="156"/>
      <c r="MDD376" s="156"/>
      <c r="MDE376" s="156"/>
      <c r="MDF376" s="156"/>
      <c r="MDG376" s="156"/>
      <c r="MDH376" s="156"/>
      <c r="MDI376" s="156"/>
      <c r="MDJ376" s="156"/>
      <c r="MDK376" s="156"/>
      <c r="MDL376" s="156"/>
      <c r="MDM376" s="156"/>
      <c r="MDN376" s="156"/>
      <c r="MDO376" s="156"/>
      <c r="MDP376" s="156"/>
      <c r="MDQ376" s="156"/>
      <c r="MDR376" s="156"/>
      <c r="MDS376" s="156"/>
      <c r="MDT376" s="156"/>
      <c r="MDU376" s="156"/>
      <c r="MDV376" s="156"/>
      <c r="MDW376" s="156"/>
      <c r="MDX376" s="156"/>
      <c r="MDY376" s="156"/>
      <c r="MDZ376" s="156"/>
      <c r="MEA376" s="156"/>
      <c r="MEB376" s="156"/>
      <c r="MEC376" s="156"/>
      <c r="MED376" s="156"/>
      <c r="MEE376" s="156"/>
      <c r="MEF376" s="156"/>
      <c r="MEG376" s="156"/>
      <c r="MEH376" s="156"/>
      <c r="MEI376" s="156"/>
      <c r="MEJ376" s="156"/>
      <c r="MEK376" s="156"/>
      <c r="MEL376" s="156"/>
      <c r="MEM376" s="156"/>
      <c r="MEN376" s="156"/>
      <c r="MEO376" s="156"/>
      <c r="MEP376" s="156"/>
      <c r="MEQ376" s="156"/>
      <c r="MER376" s="156"/>
      <c r="MES376" s="156"/>
      <c r="MET376" s="156"/>
      <c r="MEU376" s="156"/>
      <c r="MEV376" s="156"/>
      <c r="MEW376" s="156"/>
      <c r="MEX376" s="156"/>
      <c r="MEY376" s="156"/>
      <c r="MEZ376" s="156"/>
      <c r="MFA376" s="156"/>
      <c r="MFB376" s="156"/>
      <c r="MFC376" s="156"/>
      <c r="MFD376" s="156"/>
      <c r="MFE376" s="156"/>
      <c r="MFF376" s="156"/>
      <c r="MFG376" s="156"/>
      <c r="MFH376" s="156"/>
      <c r="MFI376" s="156"/>
      <c r="MFJ376" s="156"/>
      <c r="MFK376" s="156"/>
      <c r="MFL376" s="156"/>
      <c r="MFM376" s="156"/>
      <c r="MFN376" s="156"/>
      <c r="MFO376" s="156"/>
      <c r="MFP376" s="156"/>
      <c r="MFQ376" s="156"/>
      <c r="MFR376" s="156"/>
      <c r="MFS376" s="156"/>
      <c r="MFT376" s="156"/>
      <c r="MFU376" s="156"/>
      <c r="MFV376" s="156"/>
      <c r="MFW376" s="156"/>
      <c r="MFX376" s="156"/>
      <c r="MFY376" s="156"/>
      <c r="MFZ376" s="156"/>
      <c r="MGA376" s="156"/>
      <c r="MGB376" s="156"/>
      <c r="MGC376" s="156"/>
      <c r="MGD376" s="156"/>
      <c r="MGE376" s="156"/>
      <c r="MGF376" s="156"/>
      <c r="MGG376" s="156"/>
      <c r="MGH376" s="156"/>
      <c r="MGI376" s="156"/>
      <c r="MGJ376" s="156"/>
      <c r="MGK376" s="156"/>
      <c r="MGL376" s="156"/>
      <c r="MGM376" s="156"/>
      <c r="MGN376" s="156"/>
      <c r="MGO376" s="156"/>
      <c r="MGP376" s="156"/>
      <c r="MGQ376" s="156"/>
      <c r="MGR376" s="156"/>
      <c r="MGS376" s="156"/>
      <c r="MGT376" s="156"/>
      <c r="MGU376" s="156"/>
      <c r="MGV376" s="156"/>
      <c r="MGW376" s="156"/>
      <c r="MGX376" s="156"/>
      <c r="MGY376" s="156"/>
      <c r="MGZ376" s="156"/>
      <c r="MHA376" s="156"/>
      <c r="MHB376" s="156"/>
      <c r="MHC376" s="156"/>
      <c r="MHD376" s="156"/>
      <c r="MHE376" s="156"/>
      <c r="MHF376" s="156"/>
      <c r="MHG376" s="156"/>
      <c r="MHH376" s="156"/>
      <c r="MHI376" s="156"/>
      <c r="MHJ376" s="156"/>
      <c r="MHK376" s="156"/>
      <c r="MHL376" s="156"/>
      <c r="MHM376" s="156"/>
      <c r="MHN376" s="156"/>
      <c r="MHO376" s="156"/>
      <c r="MHP376" s="156"/>
      <c r="MHQ376" s="156"/>
      <c r="MHR376" s="156"/>
      <c r="MHS376" s="156"/>
      <c r="MHT376" s="156"/>
      <c r="MHU376" s="156"/>
      <c r="MHV376" s="156"/>
      <c r="MHW376" s="156"/>
      <c r="MHX376" s="156"/>
      <c r="MHY376" s="156"/>
      <c r="MHZ376" s="156"/>
      <c r="MIA376" s="156"/>
      <c r="MIB376" s="156"/>
      <c r="MIC376" s="156"/>
      <c r="MID376" s="156"/>
      <c r="MIE376" s="156"/>
      <c r="MIF376" s="156"/>
      <c r="MIG376" s="156"/>
      <c r="MIH376" s="156"/>
      <c r="MII376" s="156"/>
      <c r="MIJ376" s="156"/>
      <c r="MIK376" s="156"/>
      <c r="MIL376" s="156"/>
      <c r="MIM376" s="156"/>
      <c r="MIN376" s="156"/>
      <c r="MIO376" s="156"/>
      <c r="MIP376" s="156"/>
      <c r="MIQ376" s="156"/>
      <c r="MIR376" s="156"/>
      <c r="MIS376" s="156"/>
      <c r="MIT376" s="156"/>
      <c r="MIU376" s="156"/>
      <c r="MIV376" s="156"/>
      <c r="MIW376" s="156"/>
      <c r="MIX376" s="156"/>
      <c r="MIY376" s="156"/>
      <c r="MIZ376" s="156"/>
      <c r="MJA376" s="156"/>
      <c r="MJB376" s="156"/>
      <c r="MJC376" s="156"/>
      <c r="MJD376" s="156"/>
      <c r="MJE376" s="156"/>
      <c r="MJF376" s="156"/>
      <c r="MJG376" s="156"/>
      <c r="MJH376" s="156"/>
      <c r="MJI376" s="156"/>
      <c r="MJJ376" s="156"/>
      <c r="MJK376" s="156"/>
      <c r="MJL376" s="156"/>
      <c r="MJM376" s="156"/>
      <c r="MJN376" s="156"/>
      <c r="MJO376" s="156"/>
      <c r="MJP376" s="156"/>
      <c r="MJQ376" s="156"/>
      <c r="MJR376" s="156"/>
      <c r="MJS376" s="156"/>
      <c r="MJT376" s="156"/>
      <c r="MJU376" s="156"/>
      <c r="MJV376" s="156"/>
      <c r="MJW376" s="156"/>
      <c r="MJX376" s="156"/>
      <c r="MJY376" s="156"/>
      <c r="MJZ376" s="156"/>
      <c r="MKA376" s="156"/>
      <c r="MKB376" s="156"/>
      <c r="MKC376" s="156"/>
      <c r="MKD376" s="156"/>
      <c r="MKE376" s="156"/>
      <c r="MKF376" s="156"/>
      <c r="MKG376" s="156"/>
      <c r="MKH376" s="156"/>
      <c r="MKI376" s="156"/>
      <c r="MKJ376" s="156"/>
      <c r="MKK376" s="156"/>
      <c r="MKL376" s="156"/>
      <c r="MKM376" s="156"/>
      <c r="MKN376" s="156"/>
      <c r="MKO376" s="156"/>
      <c r="MKP376" s="156"/>
      <c r="MKQ376" s="156"/>
      <c r="MKR376" s="156"/>
      <c r="MKS376" s="156"/>
      <c r="MKT376" s="156"/>
      <c r="MKU376" s="156"/>
      <c r="MKV376" s="156"/>
      <c r="MKW376" s="156"/>
      <c r="MKX376" s="156"/>
      <c r="MKY376" s="156"/>
      <c r="MKZ376" s="156"/>
      <c r="MLA376" s="156"/>
      <c r="MLB376" s="156"/>
      <c r="MLC376" s="156"/>
      <c r="MLD376" s="156"/>
      <c r="MLE376" s="156"/>
      <c r="MLF376" s="156"/>
      <c r="MLG376" s="156"/>
      <c r="MLH376" s="156"/>
      <c r="MLI376" s="156"/>
      <c r="MLJ376" s="156"/>
      <c r="MLK376" s="156"/>
      <c r="MLL376" s="156"/>
      <c r="MLM376" s="156"/>
      <c r="MLN376" s="156"/>
      <c r="MLO376" s="156"/>
      <c r="MLP376" s="156"/>
      <c r="MLQ376" s="156"/>
      <c r="MLR376" s="156"/>
      <c r="MLS376" s="156"/>
      <c r="MLT376" s="156"/>
      <c r="MLU376" s="156"/>
      <c r="MLV376" s="156"/>
      <c r="MLW376" s="156"/>
      <c r="MLX376" s="156"/>
      <c r="MLY376" s="156"/>
      <c r="MLZ376" s="156"/>
      <c r="MMA376" s="156"/>
      <c r="MMB376" s="156"/>
      <c r="MMC376" s="156"/>
      <c r="MMD376" s="156"/>
      <c r="MME376" s="156"/>
      <c r="MMF376" s="156"/>
      <c r="MMG376" s="156"/>
      <c r="MMH376" s="156"/>
      <c r="MMI376" s="156"/>
      <c r="MMJ376" s="156"/>
      <c r="MMK376" s="156"/>
      <c r="MML376" s="156"/>
      <c r="MMM376" s="156"/>
      <c r="MMN376" s="156"/>
      <c r="MMO376" s="156"/>
      <c r="MMP376" s="156"/>
      <c r="MMQ376" s="156"/>
      <c r="MMR376" s="156"/>
      <c r="MMS376" s="156"/>
      <c r="MMT376" s="156"/>
      <c r="MMU376" s="156"/>
      <c r="MMV376" s="156"/>
      <c r="MMW376" s="156"/>
      <c r="MMX376" s="156"/>
      <c r="MMY376" s="156"/>
      <c r="MMZ376" s="156"/>
      <c r="MNA376" s="156"/>
      <c r="MNB376" s="156"/>
      <c r="MNC376" s="156"/>
      <c r="MND376" s="156"/>
      <c r="MNE376" s="156"/>
      <c r="MNF376" s="156"/>
      <c r="MNG376" s="156"/>
      <c r="MNH376" s="156"/>
      <c r="MNI376" s="156"/>
      <c r="MNJ376" s="156"/>
      <c r="MNK376" s="156"/>
      <c r="MNL376" s="156"/>
      <c r="MNM376" s="156"/>
      <c r="MNN376" s="156"/>
      <c r="MNO376" s="156"/>
      <c r="MNP376" s="156"/>
      <c r="MNQ376" s="156"/>
      <c r="MNR376" s="156"/>
      <c r="MNS376" s="156"/>
      <c r="MNT376" s="156"/>
      <c r="MNU376" s="156"/>
      <c r="MNV376" s="156"/>
      <c r="MNW376" s="156"/>
      <c r="MNX376" s="156"/>
      <c r="MNY376" s="156"/>
      <c r="MNZ376" s="156"/>
      <c r="MOA376" s="156"/>
      <c r="MOB376" s="156"/>
      <c r="MOC376" s="156"/>
      <c r="MOD376" s="156"/>
      <c r="MOE376" s="156"/>
      <c r="MOF376" s="156"/>
      <c r="MOG376" s="156"/>
      <c r="MOH376" s="156"/>
      <c r="MOI376" s="156"/>
      <c r="MOJ376" s="156"/>
      <c r="MOK376" s="156"/>
      <c r="MOL376" s="156"/>
      <c r="MOM376" s="156"/>
      <c r="MON376" s="156"/>
      <c r="MOO376" s="156"/>
      <c r="MOP376" s="156"/>
      <c r="MOQ376" s="156"/>
      <c r="MOR376" s="156"/>
      <c r="MOS376" s="156"/>
      <c r="MOT376" s="156"/>
      <c r="MOU376" s="156"/>
      <c r="MOV376" s="156"/>
      <c r="MOW376" s="156"/>
      <c r="MOX376" s="156"/>
      <c r="MOY376" s="156"/>
      <c r="MOZ376" s="156"/>
      <c r="MPA376" s="156"/>
      <c r="MPB376" s="156"/>
      <c r="MPC376" s="156"/>
      <c r="MPD376" s="156"/>
      <c r="MPE376" s="156"/>
      <c r="MPF376" s="156"/>
      <c r="MPG376" s="156"/>
      <c r="MPH376" s="156"/>
      <c r="MPI376" s="156"/>
      <c r="MPJ376" s="156"/>
      <c r="MPK376" s="156"/>
      <c r="MPL376" s="156"/>
      <c r="MPM376" s="156"/>
      <c r="MPN376" s="156"/>
      <c r="MPO376" s="156"/>
      <c r="MPP376" s="156"/>
      <c r="MPQ376" s="156"/>
      <c r="MPR376" s="156"/>
      <c r="MPS376" s="156"/>
      <c r="MPT376" s="156"/>
      <c r="MPU376" s="156"/>
      <c r="MPV376" s="156"/>
      <c r="MPW376" s="156"/>
      <c r="MPX376" s="156"/>
      <c r="MPY376" s="156"/>
      <c r="MPZ376" s="156"/>
      <c r="MQA376" s="156"/>
      <c r="MQB376" s="156"/>
      <c r="MQC376" s="156"/>
      <c r="MQD376" s="156"/>
      <c r="MQE376" s="156"/>
      <c r="MQF376" s="156"/>
      <c r="MQG376" s="156"/>
      <c r="MQH376" s="156"/>
      <c r="MQI376" s="156"/>
      <c r="MQJ376" s="156"/>
      <c r="MQK376" s="156"/>
      <c r="MQL376" s="156"/>
      <c r="MQM376" s="156"/>
      <c r="MQN376" s="156"/>
      <c r="MQO376" s="156"/>
      <c r="MQP376" s="156"/>
      <c r="MQQ376" s="156"/>
      <c r="MQR376" s="156"/>
      <c r="MQS376" s="156"/>
      <c r="MQT376" s="156"/>
      <c r="MQU376" s="156"/>
      <c r="MQV376" s="156"/>
      <c r="MQW376" s="156"/>
      <c r="MQX376" s="156"/>
      <c r="MQY376" s="156"/>
      <c r="MQZ376" s="156"/>
      <c r="MRA376" s="156"/>
      <c r="MRB376" s="156"/>
      <c r="MRC376" s="156"/>
      <c r="MRD376" s="156"/>
      <c r="MRE376" s="156"/>
      <c r="MRF376" s="156"/>
      <c r="MRG376" s="156"/>
      <c r="MRH376" s="156"/>
      <c r="MRI376" s="156"/>
      <c r="MRJ376" s="156"/>
      <c r="MRK376" s="156"/>
      <c r="MRL376" s="156"/>
      <c r="MRM376" s="156"/>
      <c r="MRN376" s="156"/>
      <c r="MRO376" s="156"/>
      <c r="MRP376" s="156"/>
      <c r="MRQ376" s="156"/>
      <c r="MRR376" s="156"/>
      <c r="MRS376" s="156"/>
      <c r="MRT376" s="156"/>
      <c r="MRU376" s="156"/>
      <c r="MRV376" s="156"/>
      <c r="MRW376" s="156"/>
      <c r="MRX376" s="156"/>
      <c r="MRY376" s="156"/>
      <c r="MRZ376" s="156"/>
      <c r="MSA376" s="156"/>
      <c r="MSB376" s="156"/>
      <c r="MSC376" s="156"/>
      <c r="MSD376" s="156"/>
      <c r="MSE376" s="156"/>
      <c r="MSF376" s="156"/>
      <c r="MSG376" s="156"/>
      <c r="MSH376" s="156"/>
      <c r="MSI376" s="156"/>
      <c r="MSJ376" s="156"/>
      <c r="MSK376" s="156"/>
      <c r="MSL376" s="156"/>
      <c r="MSM376" s="156"/>
      <c r="MSN376" s="156"/>
      <c r="MSO376" s="156"/>
      <c r="MSP376" s="156"/>
      <c r="MSQ376" s="156"/>
      <c r="MSR376" s="156"/>
      <c r="MSS376" s="156"/>
      <c r="MST376" s="156"/>
      <c r="MSU376" s="156"/>
      <c r="MSV376" s="156"/>
      <c r="MSW376" s="156"/>
      <c r="MSX376" s="156"/>
      <c r="MSY376" s="156"/>
      <c r="MSZ376" s="156"/>
      <c r="MTA376" s="156"/>
      <c r="MTB376" s="156"/>
      <c r="MTC376" s="156"/>
      <c r="MTD376" s="156"/>
      <c r="MTE376" s="156"/>
      <c r="MTF376" s="156"/>
      <c r="MTG376" s="156"/>
      <c r="MTH376" s="156"/>
      <c r="MTI376" s="156"/>
      <c r="MTJ376" s="156"/>
      <c r="MTK376" s="156"/>
      <c r="MTL376" s="156"/>
      <c r="MTM376" s="156"/>
      <c r="MTN376" s="156"/>
      <c r="MTO376" s="156"/>
      <c r="MTP376" s="156"/>
      <c r="MTQ376" s="156"/>
      <c r="MTR376" s="156"/>
      <c r="MTS376" s="156"/>
      <c r="MTT376" s="156"/>
      <c r="MTU376" s="156"/>
      <c r="MTV376" s="156"/>
      <c r="MTW376" s="156"/>
      <c r="MTX376" s="156"/>
      <c r="MTY376" s="156"/>
      <c r="MTZ376" s="156"/>
      <c r="MUA376" s="156"/>
      <c r="MUB376" s="156"/>
      <c r="MUC376" s="156"/>
      <c r="MUD376" s="156"/>
      <c r="MUE376" s="156"/>
      <c r="MUF376" s="156"/>
      <c r="MUG376" s="156"/>
      <c r="MUH376" s="156"/>
      <c r="MUI376" s="156"/>
      <c r="MUJ376" s="156"/>
      <c r="MUK376" s="156"/>
      <c r="MUL376" s="156"/>
      <c r="MUM376" s="156"/>
      <c r="MUN376" s="156"/>
      <c r="MUO376" s="156"/>
      <c r="MUP376" s="156"/>
      <c r="MUQ376" s="156"/>
      <c r="MUR376" s="156"/>
      <c r="MUS376" s="156"/>
      <c r="MUT376" s="156"/>
      <c r="MUU376" s="156"/>
      <c r="MUV376" s="156"/>
      <c r="MUW376" s="156"/>
      <c r="MUX376" s="156"/>
      <c r="MUY376" s="156"/>
      <c r="MUZ376" s="156"/>
      <c r="MVA376" s="156"/>
      <c r="MVB376" s="156"/>
      <c r="MVC376" s="156"/>
      <c r="MVD376" s="156"/>
      <c r="MVE376" s="156"/>
      <c r="MVF376" s="156"/>
      <c r="MVG376" s="156"/>
      <c r="MVH376" s="156"/>
      <c r="MVI376" s="156"/>
      <c r="MVJ376" s="156"/>
      <c r="MVK376" s="156"/>
      <c r="MVL376" s="156"/>
      <c r="MVM376" s="156"/>
      <c r="MVN376" s="156"/>
      <c r="MVO376" s="156"/>
      <c r="MVP376" s="156"/>
      <c r="MVQ376" s="156"/>
      <c r="MVR376" s="156"/>
      <c r="MVS376" s="156"/>
      <c r="MVT376" s="156"/>
      <c r="MVU376" s="156"/>
      <c r="MVV376" s="156"/>
      <c r="MVW376" s="156"/>
      <c r="MVX376" s="156"/>
      <c r="MVY376" s="156"/>
      <c r="MVZ376" s="156"/>
      <c r="MWA376" s="156"/>
      <c r="MWB376" s="156"/>
      <c r="MWC376" s="156"/>
      <c r="MWD376" s="156"/>
      <c r="MWE376" s="156"/>
      <c r="MWF376" s="156"/>
      <c r="MWG376" s="156"/>
      <c r="MWH376" s="156"/>
      <c r="MWI376" s="156"/>
      <c r="MWJ376" s="156"/>
      <c r="MWK376" s="156"/>
      <c r="MWL376" s="156"/>
      <c r="MWM376" s="156"/>
      <c r="MWN376" s="156"/>
      <c r="MWO376" s="156"/>
      <c r="MWP376" s="156"/>
      <c r="MWQ376" s="156"/>
      <c r="MWR376" s="156"/>
      <c r="MWS376" s="156"/>
      <c r="MWT376" s="156"/>
      <c r="MWU376" s="156"/>
      <c r="MWV376" s="156"/>
      <c r="MWW376" s="156"/>
      <c r="MWX376" s="156"/>
      <c r="MWY376" s="156"/>
      <c r="MWZ376" s="156"/>
      <c r="MXA376" s="156"/>
      <c r="MXB376" s="156"/>
      <c r="MXC376" s="156"/>
      <c r="MXD376" s="156"/>
      <c r="MXE376" s="156"/>
      <c r="MXF376" s="156"/>
      <c r="MXG376" s="156"/>
      <c r="MXH376" s="156"/>
      <c r="MXI376" s="156"/>
      <c r="MXJ376" s="156"/>
      <c r="MXK376" s="156"/>
      <c r="MXL376" s="156"/>
      <c r="MXM376" s="156"/>
      <c r="MXN376" s="156"/>
      <c r="MXO376" s="156"/>
      <c r="MXP376" s="156"/>
      <c r="MXQ376" s="156"/>
      <c r="MXR376" s="156"/>
      <c r="MXS376" s="156"/>
      <c r="MXT376" s="156"/>
      <c r="MXU376" s="156"/>
      <c r="MXV376" s="156"/>
      <c r="MXW376" s="156"/>
      <c r="MXX376" s="156"/>
      <c r="MXY376" s="156"/>
      <c r="MXZ376" s="156"/>
      <c r="MYA376" s="156"/>
      <c r="MYB376" s="156"/>
      <c r="MYC376" s="156"/>
      <c r="MYD376" s="156"/>
      <c r="MYE376" s="156"/>
      <c r="MYF376" s="156"/>
      <c r="MYG376" s="156"/>
      <c r="MYH376" s="156"/>
      <c r="MYI376" s="156"/>
      <c r="MYJ376" s="156"/>
      <c r="MYK376" s="156"/>
      <c r="MYL376" s="156"/>
      <c r="MYM376" s="156"/>
      <c r="MYN376" s="156"/>
      <c r="MYO376" s="156"/>
      <c r="MYP376" s="156"/>
      <c r="MYQ376" s="156"/>
      <c r="MYR376" s="156"/>
      <c r="MYS376" s="156"/>
      <c r="MYT376" s="156"/>
      <c r="MYU376" s="156"/>
      <c r="MYV376" s="156"/>
      <c r="MYW376" s="156"/>
      <c r="MYX376" s="156"/>
      <c r="MYY376" s="156"/>
      <c r="MYZ376" s="156"/>
      <c r="MZA376" s="156"/>
      <c r="MZB376" s="156"/>
      <c r="MZC376" s="156"/>
      <c r="MZD376" s="156"/>
      <c r="MZE376" s="156"/>
      <c r="MZF376" s="156"/>
      <c r="MZG376" s="156"/>
      <c r="MZH376" s="156"/>
      <c r="MZI376" s="156"/>
      <c r="MZJ376" s="156"/>
      <c r="MZK376" s="156"/>
      <c r="MZL376" s="156"/>
      <c r="MZM376" s="156"/>
      <c r="MZN376" s="156"/>
      <c r="MZO376" s="156"/>
      <c r="MZP376" s="156"/>
      <c r="MZQ376" s="156"/>
      <c r="MZR376" s="156"/>
      <c r="MZS376" s="156"/>
      <c r="MZT376" s="156"/>
      <c r="MZU376" s="156"/>
      <c r="MZV376" s="156"/>
      <c r="MZW376" s="156"/>
      <c r="MZX376" s="156"/>
      <c r="MZY376" s="156"/>
      <c r="MZZ376" s="156"/>
      <c r="NAA376" s="156"/>
      <c r="NAB376" s="156"/>
      <c r="NAC376" s="156"/>
      <c r="NAD376" s="156"/>
      <c r="NAE376" s="156"/>
      <c r="NAF376" s="156"/>
      <c r="NAG376" s="156"/>
      <c r="NAH376" s="156"/>
      <c r="NAI376" s="156"/>
      <c r="NAJ376" s="156"/>
      <c r="NAK376" s="156"/>
      <c r="NAL376" s="156"/>
      <c r="NAM376" s="156"/>
      <c r="NAN376" s="156"/>
      <c r="NAO376" s="156"/>
      <c r="NAP376" s="156"/>
      <c r="NAQ376" s="156"/>
      <c r="NAR376" s="156"/>
      <c r="NAS376" s="156"/>
      <c r="NAT376" s="156"/>
      <c r="NAU376" s="156"/>
      <c r="NAV376" s="156"/>
      <c r="NAW376" s="156"/>
      <c r="NAX376" s="156"/>
      <c r="NAY376" s="156"/>
      <c r="NAZ376" s="156"/>
      <c r="NBA376" s="156"/>
      <c r="NBB376" s="156"/>
      <c r="NBC376" s="156"/>
      <c r="NBD376" s="156"/>
      <c r="NBE376" s="156"/>
      <c r="NBF376" s="156"/>
      <c r="NBG376" s="156"/>
      <c r="NBH376" s="156"/>
      <c r="NBI376" s="156"/>
      <c r="NBJ376" s="156"/>
      <c r="NBK376" s="156"/>
      <c r="NBL376" s="156"/>
      <c r="NBM376" s="156"/>
      <c r="NBN376" s="156"/>
      <c r="NBO376" s="156"/>
      <c r="NBP376" s="156"/>
      <c r="NBQ376" s="156"/>
      <c r="NBR376" s="156"/>
      <c r="NBS376" s="156"/>
      <c r="NBT376" s="156"/>
      <c r="NBU376" s="156"/>
      <c r="NBV376" s="156"/>
      <c r="NBW376" s="156"/>
      <c r="NBX376" s="156"/>
      <c r="NBY376" s="156"/>
      <c r="NBZ376" s="156"/>
      <c r="NCA376" s="156"/>
      <c r="NCB376" s="156"/>
      <c r="NCC376" s="156"/>
      <c r="NCD376" s="156"/>
      <c r="NCE376" s="156"/>
      <c r="NCF376" s="156"/>
      <c r="NCG376" s="156"/>
      <c r="NCH376" s="156"/>
      <c r="NCI376" s="156"/>
      <c r="NCJ376" s="156"/>
      <c r="NCK376" s="156"/>
      <c r="NCL376" s="156"/>
      <c r="NCM376" s="156"/>
      <c r="NCN376" s="156"/>
      <c r="NCO376" s="156"/>
      <c r="NCP376" s="156"/>
      <c r="NCQ376" s="156"/>
      <c r="NCR376" s="156"/>
      <c r="NCS376" s="156"/>
      <c r="NCT376" s="156"/>
      <c r="NCU376" s="156"/>
      <c r="NCV376" s="156"/>
      <c r="NCW376" s="156"/>
      <c r="NCX376" s="156"/>
      <c r="NCY376" s="156"/>
      <c r="NCZ376" s="156"/>
      <c r="NDA376" s="156"/>
      <c r="NDB376" s="156"/>
      <c r="NDC376" s="156"/>
      <c r="NDD376" s="156"/>
      <c r="NDE376" s="156"/>
      <c r="NDF376" s="156"/>
      <c r="NDG376" s="156"/>
      <c r="NDH376" s="156"/>
      <c r="NDI376" s="156"/>
      <c r="NDJ376" s="156"/>
      <c r="NDK376" s="156"/>
      <c r="NDL376" s="156"/>
      <c r="NDM376" s="156"/>
      <c r="NDN376" s="156"/>
      <c r="NDO376" s="156"/>
      <c r="NDP376" s="156"/>
      <c r="NDQ376" s="156"/>
      <c r="NDR376" s="156"/>
      <c r="NDS376" s="156"/>
      <c r="NDT376" s="156"/>
      <c r="NDU376" s="156"/>
      <c r="NDV376" s="156"/>
      <c r="NDW376" s="156"/>
      <c r="NDX376" s="156"/>
      <c r="NDY376" s="156"/>
      <c r="NDZ376" s="156"/>
      <c r="NEA376" s="156"/>
      <c r="NEB376" s="156"/>
      <c r="NEC376" s="156"/>
      <c r="NED376" s="156"/>
      <c r="NEE376" s="156"/>
      <c r="NEF376" s="156"/>
      <c r="NEG376" s="156"/>
      <c r="NEH376" s="156"/>
      <c r="NEI376" s="156"/>
      <c r="NEJ376" s="156"/>
      <c r="NEK376" s="156"/>
      <c r="NEL376" s="156"/>
      <c r="NEM376" s="156"/>
      <c r="NEN376" s="156"/>
      <c r="NEO376" s="156"/>
      <c r="NEP376" s="156"/>
      <c r="NEQ376" s="156"/>
      <c r="NER376" s="156"/>
      <c r="NES376" s="156"/>
      <c r="NET376" s="156"/>
      <c r="NEU376" s="156"/>
      <c r="NEV376" s="156"/>
      <c r="NEW376" s="156"/>
      <c r="NEX376" s="156"/>
      <c r="NEY376" s="156"/>
      <c r="NEZ376" s="156"/>
      <c r="NFA376" s="156"/>
      <c r="NFB376" s="156"/>
      <c r="NFC376" s="156"/>
      <c r="NFD376" s="156"/>
      <c r="NFE376" s="156"/>
      <c r="NFF376" s="156"/>
      <c r="NFG376" s="156"/>
      <c r="NFH376" s="156"/>
      <c r="NFI376" s="156"/>
      <c r="NFJ376" s="156"/>
      <c r="NFK376" s="156"/>
      <c r="NFL376" s="156"/>
      <c r="NFM376" s="156"/>
      <c r="NFN376" s="156"/>
      <c r="NFO376" s="156"/>
      <c r="NFP376" s="156"/>
      <c r="NFQ376" s="156"/>
      <c r="NFR376" s="156"/>
      <c r="NFS376" s="156"/>
      <c r="NFT376" s="156"/>
      <c r="NFU376" s="156"/>
      <c r="NFV376" s="156"/>
      <c r="NFW376" s="156"/>
      <c r="NFX376" s="156"/>
      <c r="NFY376" s="156"/>
      <c r="NFZ376" s="156"/>
      <c r="NGA376" s="156"/>
      <c r="NGB376" s="156"/>
      <c r="NGC376" s="156"/>
      <c r="NGD376" s="156"/>
      <c r="NGE376" s="156"/>
      <c r="NGF376" s="156"/>
      <c r="NGG376" s="156"/>
      <c r="NGH376" s="156"/>
      <c r="NGI376" s="156"/>
      <c r="NGJ376" s="156"/>
      <c r="NGK376" s="156"/>
      <c r="NGL376" s="156"/>
      <c r="NGM376" s="156"/>
      <c r="NGN376" s="156"/>
      <c r="NGO376" s="156"/>
      <c r="NGP376" s="156"/>
      <c r="NGQ376" s="156"/>
      <c r="NGR376" s="156"/>
      <c r="NGS376" s="156"/>
      <c r="NGT376" s="156"/>
      <c r="NGU376" s="156"/>
      <c r="NGV376" s="156"/>
      <c r="NGW376" s="156"/>
      <c r="NGX376" s="156"/>
      <c r="NGY376" s="156"/>
      <c r="NGZ376" s="156"/>
      <c r="NHA376" s="156"/>
      <c r="NHB376" s="156"/>
      <c r="NHC376" s="156"/>
      <c r="NHD376" s="156"/>
      <c r="NHE376" s="156"/>
      <c r="NHF376" s="156"/>
      <c r="NHG376" s="156"/>
      <c r="NHH376" s="156"/>
      <c r="NHI376" s="156"/>
      <c r="NHJ376" s="156"/>
      <c r="NHK376" s="156"/>
      <c r="NHL376" s="156"/>
      <c r="NHM376" s="156"/>
      <c r="NHN376" s="156"/>
      <c r="NHO376" s="156"/>
      <c r="NHP376" s="156"/>
      <c r="NHQ376" s="156"/>
      <c r="NHR376" s="156"/>
      <c r="NHS376" s="156"/>
      <c r="NHT376" s="156"/>
      <c r="NHU376" s="156"/>
      <c r="NHV376" s="156"/>
      <c r="NHW376" s="156"/>
      <c r="NHX376" s="156"/>
      <c r="NHY376" s="156"/>
      <c r="NHZ376" s="156"/>
      <c r="NIA376" s="156"/>
      <c r="NIB376" s="156"/>
      <c r="NIC376" s="156"/>
      <c r="NID376" s="156"/>
      <c r="NIE376" s="156"/>
      <c r="NIF376" s="156"/>
      <c r="NIG376" s="156"/>
      <c r="NIH376" s="156"/>
      <c r="NII376" s="156"/>
      <c r="NIJ376" s="156"/>
      <c r="NIK376" s="156"/>
      <c r="NIL376" s="156"/>
      <c r="NIM376" s="156"/>
      <c r="NIN376" s="156"/>
      <c r="NIO376" s="156"/>
      <c r="NIP376" s="156"/>
      <c r="NIQ376" s="156"/>
      <c r="NIR376" s="156"/>
      <c r="NIS376" s="156"/>
      <c r="NIT376" s="156"/>
      <c r="NIU376" s="156"/>
      <c r="NIV376" s="156"/>
      <c r="NIW376" s="156"/>
      <c r="NIX376" s="156"/>
      <c r="NIY376" s="156"/>
      <c r="NIZ376" s="156"/>
      <c r="NJA376" s="156"/>
      <c r="NJB376" s="156"/>
      <c r="NJC376" s="156"/>
      <c r="NJD376" s="156"/>
      <c r="NJE376" s="156"/>
      <c r="NJF376" s="156"/>
      <c r="NJG376" s="156"/>
      <c r="NJH376" s="156"/>
      <c r="NJI376" s="156"/>
      <c r="NJJ376" s="156"/>
      <c r="NJK376" s="156"/>
      <c r="NJL376" s="156"/>
      <c r="NJM376" s="156"/>
      <c r="NJN376" s="156"/>
      <c r="NJO376" s="156"/>
      <c r="NJP376" s="156"/>
      <c r="NJQ376" s="156"/>
      <c r="NJR376" s="156"/>
      <c r="NJS376" s="156"/>
      <c r="NJT376" s="156"/>
      <c r="NJU376" s="156"/>
      <c r="NJV376" s="156"/>
      <c r="NJW376" s="156"/>
      <c r="NJX376" s="156"/>
      <c r="NJY376" s="156"/>
      <c r="NJZ376" s="156"/>
      <c r="NKA376" s="156"/>
      <c r="NKB376" s="156"/>
      <c r="NKC376" s="156"/>
      <c r="NKD376" s="156"/>
      <c r="NKE376" s="156"/>
      <c r="NKF376" s="156"/>
      <c r="NKG376" s="156"/>
      <c r="NKH376" s="156"/>
      <c r="NKI376" s="156"/>
      <c r="NKJ376" s="156"/>
      <c r="NKK376" s="156"/>
      <c r="NKL376" s="156"/>
      <c r="NKM376" s="156"/>
      <c r="NKN376" s="156"/>
      <c r="NKO376" s="156"/>
      <c r="NKP376" s="156"/>
      <c r="NKQ376" s="156"/>
      <c r="NKR376" s="156"/>
      <c r="NKS376" s="156"/>
      <c r="NKT376" s="156"/>
      <c r="NKU376" s="156"/>
      <c r="NKV376" s="156"/>
      <c r="NKW376" s="156"/>
      <c r="NKX376" s="156"/>
      <c r="NKY376" s="156"/>
      <c r="NKZ376" s="156"/>
      <c r="NLA376" s="156"/>
      <c r="NLB376" s="156"/>
      <c r="NLC376" s="156"/>
      <c r="NLD376" s="156"/>
      <c r="NLE376" s="156"/>
      <c r="NLF376" s="156"/>
      <c r="NLG376" s="156"/>
      <c r="NLH376" s="156"/>
      <c r="NLI376" s="156"/>
      <c r="NLJ376" s="156"/>
      <c r="NLK376" s="156"/>
      <c r="NLL376" s="156"/>
      <c r="NLM376" s="156"/>
      <c r="NLN376" s="156"/>
      <c r="NLO376" s="156"/>
      <c r="NLP376" s="156"/>
      <c r="NLQ376" s="156"/>
      <c r="NLR376" s="156"/>
      <c r="NLS376" s="156"/>
      <c r="NLT376" s="156"/>
      <c r="NLU376" s="156"/>
      <c r="NLV376" s="156"/>
      <c r="NLW376" s="156"/>
      <c r="NLX376" s="156"/>
      <c r="NLY376" s="156"/>
      <c r="NLZ376" s="156"/>
      <c r="NMA376" s="156"/>
      <c r="NMB376" s="156"/>
      <c r="NMC376" s="156"/>
      <c r="NMD376" s="156"/>
      <c r="NME376" s="156"/>
      <c r="NMF376" s="156"/>
      <c r="NMG376" s="156"/>
      <c r="NMH376" s="156"/>
      <c r="NMI376" s="156"/>
      <c r="NMJ376" s="156"/>
      <c r="NMK376" s="156"/>
      <c r="NML376" s="156"/>
      <c r="NMM376" s="156"/>
      <c r="NMN376" s="156"/>
      <c r="NMO376" s="156"/>
      <c r="NMP376" s="156"/>
      <c r="NMQ376" s="156"/>
      <c r="NMR376" s="156"/>
      <c r="NMS376" s="156"/>
      <c r="NMT376" s="156"/>
      <c r="NMU376" s="156"/>
      <c r="NMV376" s="156"/>
      <c r="NMW376" s="156"/>
      <c r="NMX376" s="156"/>
      <c r="NMY376" s="156"/>
      <c r="NMZ376" s="156"/>
      <c r="NNA376" s="156"/>
      <c r="NNB376" s="156"/>
      <c r="NNC376" s="156"/>
      <c r="NND376" s="156"/>
      <c r="NNE376" s="156"/>
      <c r="NNF376" s="156"/>
      <c r="NNG376" s="156"/>
      <c r="NNH376" s="156"/>
      <c r="NNI376" s="156"/>
      <c r="NNJ376" s="156"/>
      <c r="NNK376" s="156"/>
      <c r="NNL376" s="156"/>
      <c r="NNM376" s="156"/>
      <c r="NNN376" s="156"/>
      <c r="NNO376" s="156"/>
      <c r="NNP376" s="156"/>
      <c r="NNQ376" s="156"/>
      <c r="NNR376" s="156"/>
      <c r="NNS376" s="156"/>
      <c r="NNT376" s="156"/>
      <c r="NNU376" s="156"/>
      <c r="NNV376" s="156"/>
      <c r="NNW376" s="156"/>
      <c r="NNX376" s="156"/>
      <c r="NNY376" s="156"/>
      <c r="NNZ376" s="156"/>
      <c r="NOA376" s="156"/>
      <c r="NOB376" s="156"/>
      <c r="NOC376" s="156"/>
      <c r="NOD376" s="156"/>
      <c r="NOE376" s="156"/>
      <c r="NOF376" s="156"/>
      <c r="NOG376" s="156"/>
      <c r="NOH376" s="156"/>
      <c r="NOI376" s="156"/>
      <c r="NOJ376" s="156"/>
      <c r="NOK376" s="156"/>
      <c r="NOL376" s="156"/>
      <c r="NOM376" s="156"/>
      <c r="NON376" s="156"/>
      <c r="NOO376" s="156"/>
      <c r="NOP376" s="156"/>
      <c r="NOQ376" s="156"/>
      <c r="NOR376" s="156"/>
      <c r="NOS376" s="156"/>
      <c r="NOT376" s="156"/>
      <c r="NOU376" s="156"/>
      <c r="NOV376" s="156"/>
      <c r="NOW376" s="156"/>
      <c r="NOX376" s="156"/>
      <c r="NOY376" s="156"/>
      <c r="NOZ376" s="156"/>
      <c r="NPA376" s="156"/>
      <c r="NPB376" s="156"/>
      <c r="NPC376" s="156"/>
      <c r="NPD376" s="156"/>
      <c r="NPE376" s="156"/>
      <c r="NPF376" s="156"/>
      <c r="NPG376" s="156"/>
      <c r="NPH376" s="156"/>
      <c r="NPI376" s="156"/>
      <c r="NPJ376" s="156"/>
      <c r="NPK376" s="156"/>
      <c r="NPL376" s="156"/>
      <c r="NPM376" s="156"/>
      <c r="NPN376" s="156"/>
      <c r="NPO376" s="156"/>
      <c r="NPP376" s="156"/>
      <c r="NPQ376" s="156"/>
      <c r="NPR376" s="156"/>
      <c r="NPS376" s="156"/>
      <c r="NPT376" s="156"/>
      <c r="NPU376" s="156"/>
      <c r="NPV376" s="156"/>
      <c r="NPW376" s="156"/>
      <c r="NPX376" s="156"/>
      <c r="NPY376" s="156"/>
      <c r="NPZ376" s="156"/>
      <c r="NQA376" s="156"/>
      <c r="NQB376" s="156"/>
      <c r="NQC376" s="156"/>
      <c r="NQD376" s="156"/>
      <c r="NQE376" s="156"/>
      <c r="NQF376" s="156"/>
      <c r="NQG376" s="156"/>
      <c r="NQH376" s="156"/>
      <c r="NQI376" s="156"/>
      <c r="NQJ376" s="156"/>
      <c r="NQK376" s="156"/>
      <c r="NQL376" s="156"/>
      <c r="NQM376" s="156"/>
      <c r="NQN376" s="156"/>
      <c r="NQO376" s="156"/>
      <c r="NQP376" s="156"/>
      <c r="NQQ376" s="156"/>
      <c r="NQR376" s="156"/>
      <c r="NQS376" s="156"/>
      <c r="NQT376" s="156"/>
      <c r="NQU376" s="156"/>
      <c r="NQV376" s="156"/>
      <c r="NQW376" s="156"/>
      <c r="NQX376" s="156"/>
      <c r="NQY376" s="156"/>
      <c r="NQZ376" s="156"/>
      <c r="NRA376" s="156"/>
      <c r="NRB376" s="156"/>
      <c r="NRC376" s="156"/>
      <c r="NRD376" s="156"/>
      <c r="NRE376" s="156"/>
      <c r="NRF376" s="156"/>
      <c r="NRG376" s="156"/>
      <c r="NRH376" s="156"/>
      <c r="NRI376" s="156"/>
      <c r="NRJ376" s="156"/>
      <c r="NRK376" s="156"/>
      <c r="NRL376" s="156"/>
      <c r="NRM376" s="156"/>
      <c r="NRN376" s="156"/>
      <c r="NRO376" s="156"/>
      <c r="NRP376" s="156"/>
      <c r="NRQ376" s="156"/>
      <c r="NRR376" s="156"/>
      <c r="NRS376" s="156"/>
      <c r="NRT376" s="156"/>
      <c r="NRU376" s="156"/>
      <c r="NRV376" s="156"/>
      <c r="NRW376" s="156"/>
      <c r="NRX376" s="156"/>
      <c r="NRY376" s="156"/>
      <c r="NRZ376" s="156"/>
      <c r="NSA376" s="156"/>
      <c r="NSB376" s="156"/>
      <c r="NSC376" s="156"/>
      <c r="NSD376" s="156"/>
      <c r="NSE376" s="156"/>
      <c r="NSF376" s="156"/>
      <c r="NSG376" s="156"/>
      <c r="NSH376" s="156"/>
      <c r="NSI376" s="156"/>
      <c r="NSJ376" s="156"/>
      <c r="NSK376" s="156"/>
      <c r="NSL376" s="156"/>
      <c r="NSM376" s="156"/>
      <c r="NSN376" s="156"/>
      <c r="NSO376" s="156"/>
      <c r="NSP376" s="156"/>
      <c r="NSQ376" s="156"/>
      <c r="NSR376" s="156"/>
      <c r="NSS376" s="156"/>
      <c r="NST376" s="156"/>
      <c r="NSU376" s="156"/>
      <c r="NSV376" s="156"/>
      <c r="NSW376" s="156"/>
      <c r="NSX376" s="156"/>
      <c r="NSY376" s="156"/>
      <c r="NSZ376" s="156"/>
      <c r="NTA376" s="156"/>
      <c r="NTB376" s="156"/>
      <c r="NTC376" s="156"/>
      <c r="NTD376" s="156"/>
      <c r="NTE376" s="156"/>
      <c r="NTF376" s="156"/>
      <c r="NTG376" s="156"/>
      <c r="NTH376" s="156"/>
      <c r="NTI376" s="156"/>
      <c r="NTJ376" s="156"/>
      <c r="NTK376" s="156"/>
      <c r="NTL376" s="156"/>
      <c r="NTM376" s="156"/>
      <c r="NTN376" s="156"/>
      <c r="NTO376" s="156"/>
      <c r="NTP376" s="156"/>
      <c r="NTQ376" s="156"/>
      <c r="NTR376" s="156"/>
      <c r="NTS376" s="156"/>
      <c r="NTT376" s="156"/>
      <c r="NTU376" s="156"/>
      <c r="NTV376" s="156"/>
      <c r="NTW376" s="156"/>
      <c r="NTX376" s="156"/>
      <c r="NTY376" s="156"/>
      <c r="NTZ376" s="156"/>
      <c r="NUA376" s="156"/>
      <c r="NUB376" s="156"/>
      <c r="NUC376" s="156"/>
      <c r="NUD376" s="156"/>
      <c r="NUE376" s="156"/>
      <c r="NUF376" s="156"/>
      <c r="NUG376" s="156"/>
      <c r="NUH376" s="156"/>
      <c r="NUI376" s="156"/>
      <c r="NUJ376" s="156"/>
      <c r="NUK376" s="156"/>
      <c r="NUL376" s="156"/>
      <c r="NUM376" s="156"/>
      <c r="NUN376" s="156"/>
      <c r="NUO376" s="156"/>
      <c r="NUP376" s="156"/>
      <c r="NUQ376" s="156"/>
      <c r="NUR376" s="156"/>
      <c r="NUS376" s="156"/>
      <c r="NUT376" s="156"/>
      <c r="NUU376" s="156"/>
      <c r="NUV376" s="156"/>
      <c r="NUW376" s="156"/>
      <c r="NUX376" s="156"/>
      <c r="NUY376" s="156"/>
      <c r="NUZ376" s="156"/>
      <c r="NVA376" s="156"/>
      <c r="NVB376" s="156"/>
      <c r="NVC376" s="156"/>
      <c r="NVD376" s="156"/>
      <c r="NVE376" s="156"/>
      <c r="NVF376" s="156"/>
      <c r="NVG376" s="156"/>
      <c r="NVH376" s="156"/>
      <c r="NVI376" s="156"/>
      <c r="NVJ376" s="156"/>
      <c r="NVK376" s="156"/>
      <c r="NVL376" s="156"/>
      <c r="NVM376" s="156"/>
      <c r="NVN376" s="156"/>
      <c r="NVO376" s="156"/>
      <c r="NVP376" s="156"/>
      <c r="NVQ376" s="156"/>
      <c r="NVR376" s="156"/>
      <c r="NVS376" s="156"/>
      <c r="NVT376" s="156"/>
      <c r="NVU376" s="156"/>
      <c r="NVV376" s="156"/>
      <c r="NVW376" s="156"/>
      <c r="NVX376" s="156"/>
      <c r="NVY376" s="156"/>
      <c r="NVZ376" s="156"/>
      <c r="NWA376" s="156"/>
      <c r="NWB376" s="156"/>
      <c r="NWC376" s="156"/>
      <c r="NWD376" s="156"/>
      <c r="NWE376" s="156"/>
      <c r="NWF376" s="156"/>
      <c r="NWG376" s="156"/>
      <c r="NWH376" s="156"/>
      <c r="NWI376" s="156"/>
      <c r="NWJ376" s="156"/>
      <c r="NWK376" s="156"/>
      <c r="NWL376" s="156"/>
      <c r="NWM376" s="156"/>
      <c r="NWN376" s="156"/>
      <c r="NWO376" s="156"/>
      <c r="NWP376" s="156"/>
      <c r="NWQ376" s="156"/>
      <c r="NWR376" s="156"/>
      <c r="NWS376" s="156"/>
      <c r="NWT376" s="156"/>
      <c r="NWU376" s="156"/>
      <c r="NWV376" s="156"/>
      <c r="NWW376" s="156"/>
      <c r="NWX376" s="156"/>
      <c r="NWY376" s="156"/>
      <c r="NWZ376" s="156"/>
      <c r="NXA376" s="156"/>
      <c r="NXB376" s="156"/>
      <c r="NXC376" s="156"/>
      <c r="NXD376" s="156"/>
      <c r="NXE376" s="156"/>
      <c r="NXF376" s="156"/>
      <c r="NXG376" s="156"/>
      <c r="NXH376" s="156"/>
      <c r="NXI376" s="156"/>
      <c r="NXJ376" s="156"/>
      <c r="NXK376" s="156"/>
      <c r="NXL376" s="156"/>
      <c r="NXM376" s="156"/>
      <c r="NXN376" s="156"/>
      <c r="NXO376" s="156"/>
      <c r="NXP376" s="156"/>
      <c r="NXQ376" s="156"/>
      <c r="NXR376" s="156"/>
      <c r="NXS376" s="156"/>
      <c r="NXT376" s="156"/>
      <c r="NXU376" s="156"/>
      <c r="NXV376" s="156"/>
      <c r="NXW376" s="156"/>
      <c r="NXX376" s="156"/>
      <c r="NXY376" s="156"/>
      <c r="NXZ376" s="156"/>
      <c r="NYA376" s="156"/>
      <c r="NYB376" s="156"/>
      <c r="NYC376" s="156"/>
      <c r="NYD376" s="156"/>
      <c r="NYE376" s="156"/>
      <c r="NYF376" s="156"/>
      <c r="NYG376" s="156"/>
      <c r="NYH376" s="156"/>
      <c r="NYI376" s="156"/>
      <c r="NYJ376" s="156"/>
      <c r="NYK376" s="156"/>
      <c r="NYL376" s="156"/>
      <c r="NYM376" s="156"/>
      <c r="NYN376" s="156"/>
      <c r="NYO376" s="156"/>
      <c r="NYP376" s="156"/>
      <c r="NYQ376" s="156"/>
      <c r="NYR376" s="156"/>
      <c r="NYS376" s="156"/>
      <c r="NYT376" s="156"/>
      <c r="NYU376" s="156"/>
      <c r="NYV376" s="156"/>
      <c r="NYW376" s="156"/>
      <c r="NYX376" s="156"/>
      <c r="NYY376" s="156"/>
      <c r="NYZ376" s="156"/>
      <c r="NZA376" s="156"/>
      <c r="NZB376" s="156"/>
      <c r="NZC376" s="156"/>
      <c r="NZD376" s="156"/>
      <c r="NZE376" s="156"/>
      <c r="NZF376" s="156"/>
      <c r="NZG376" s="156"/>
      <c r="NZH376" s="156"/>
      <c r="NZI376" s="156"/>
      <c r="NZJ376" s="156"/>
      <c r="NZK376" s="156"/>
      <c r="NZL376" s="156"/>
      <c r="NZM376" s="156"/>
      <c r="NZN376" s="156"/>
      <c r="NZO376" s="156"/>
      <c r="NZP376" s="156"/>
      <c r="NZQ376" s="156"/>
      <c r="NZR376" s="156"/>
      <c r="NZS376" s="156"/>
      <c r="NZT376" s="156"/>
      <c r="NZU376" s="156"/>
      <c r="NZV376" s="156"/>
      <c r="NZW376" s="156"/>
      <c r="NZX376" s="156"/>
      <c r="NZY376" s="156"/>
      <c r="NZZ376" s="156"/>
      <c r="OAA376" s="156"/>
      <c r="OAB376" s="156"/>
      <c r="OAC376" s="156"/>
      <c r="OAD376" s="156"/>
      <c r="OAE376" s="156"/>
      <c r="OAF376" s="156"/>
      <c r="OAG376" s="156"/>
      <c r="OAH376" s="156"/>
      <c r="OAI376" s="156"/>
      <c r="OAJ376" s="156"/>
      <c r="OAK376" s="156"/>
      <c r="OAL376" s="156"/>
      <c r="OAM376" s="156"/>
      <c r="OAN376" s="156"/>
      <c r="OAO376" s="156"/>
      <c r="OAP376" s="156"/>
      <c r="OAQ376" s="156"/>
      <c r="OAR376" s="156"/>
      <c r="OAS376" s="156"/>
      <c r="OAT376" s="156"/>
      <c r="OAU376" s="156"/>
      <c r="OAV376" s="156"/>
      <c r="OAW376" s="156"/>
      <c r="OAX376" s="156"/>
      <c r="OAY376" s="156"/>
      <c r="OAZ376" s="156"/>
      <c r="OBA376" s="156"/>
      <c r="OBB376" s="156"/>
      <c r="OBC376" s="156"/>
      <c r="OBD376" s="156"/>
      <c r="OBE376" s="156"/>
      <c r="OBF376" s="156"/>
      <c r="OBG376" s="156"/>
      <c r="OBH376" s="156"/>
      <c r="OBI376" s="156"/>
      <c r="OBJ376" s="156"/>
      <c r="OBK376" s="156"/>
      <c r="OBL376" s="156"/>
      <c r="OBM376" s="156"/>
      <c r="OBN376" s="156"/>
      <c r="OBO376" s="156"/>
      <c r="OBP376" s="156"/>
      <c r="OBQ376" s="156"/>
      <c r="OBR376" s="156"/>
      <c r="OBS376" s="156"/>
      <c r="OBT376" s="156"/>
      <c r="OBU376" s="156"/>
      <c r="OBV376" s="156"/>
      <c r="OBW376" s="156"/>
      <c r="OBX376" s="156"/>
      <c r="OBY376" s="156"/>
      <c r="OBZ376" s="156"/>
      <c r="OCA376" s="156"/>
      <c r="OCB376" s="156"/>
      <c r="OCC376" s="156"/>
      <c r="OCD376" s="156"/>
      <c r="OCE376" s="156"/>
      <c r="OCF376" s="156"/>
      <c r="OCG376" s="156"/>
      <c r="OCH376" s="156"/>
      <c r="OCI376" s="156"/>
      <c r="OCJ376" s="156"/>
      <c r="OCK376" s="156"/>
      <c r="OCL376" s="156"/>
      <c r="OCM376" s="156"/>
      <c r="OCN376" s="156"/>
      <c r="OCO376" s="156"/>
      <c r="OCP376" s="156"/>
      <c r="OCQ376" s="156"/>
      <c r="OCR376" s="156"/>
      <c r="OCS376" s="156"/>
      <c r="OCT376" s="156"/>
      <c r="OCU376" s="156"/>
      <c r="OCV376" s="156"/>
      <c r="OCW376" s="156"/>
      <c r="OCX376" s="156"/>
      <c r="OCY376" s="156"/>
      <c r="OCZ376" s="156"/>
      <c r="ODA376" s="156"/>
      <c r="ODB376" s="156"/>
      <c r="ODC376" s="156"/>
      <c r="ODD376" s="156"/>
      <c r="ODE376" s="156"/>
      <c r="ODF376" s="156"/>
      <c r="ODG376" s="156"/>
      <c r="ODH376" s="156"/>
      <c r="ODI376" s="156"/>
      <c r="ODJ376" s="156"/>
      <c r="ODK376" s="156"/>
      <c r="ODL376" s="156"/>
      <c r="ODM376" s="156"/>
      <c r="ODN376" s="156"/>
      <c r="ODO376" s="156"/>
      <c r="ODP376" s="156"/>
      <c r="ODQ376" s="156"/>
      <c r="ODR376" s="156"/>
      <c r="ODS376" s="156"/>
      <c r="ODT376" s="156"/>
      <c r="ODU376" s="156"/>
      <c r="ODV376" s="156"/>
      <c r="ODW376" s="156"/>
      <c r="ODX376" s="156"/>
      <c r="ODY376" s="156"/>
      <c r="ODZ376" s="156"/>
      <c r="OEA376" s="156"/>
      <c r="OEB376" s="156"/>
      <c r="OEC376" s="156"/>
      <c r="OED376" s="156"/>
      <c r="OEE376" s="156"/>
      <c r="OEF376" s="156"/>
      <c r="OEG376" s="156"/>
      <c r="OEH376" s="156"/>
      <c r="OEI376" s="156"/>
      <c r="OEJ376" s="156"/>
      <c r="OEK376" s="156"/>
      <c r="OEL376" s="156"/>
      <c r="OEM376" s="156"/>
      <c r="OEN376" s="156"/>
      <c r="OEO376" s="156"/>
      <c r="OEP376" s="156"/>
      <c r="OEQ376" s="156"/>
      <c r="OER376" s="156"/>
      <c r="OES376" s="156"/>
      <c r="OET376" s="156"/>
      <c r="OEU376" s="156"/>
      <c r="OEV376" s="156"/>
      <c r="OEW376" s="156"/>
      <c r="OEX376" s="156"/>
      <c r="OEY376" s="156"/>
      <c r="OEZ376" s="156"/>
      <c r="OFA376" s="156"/>
      <c r="OFB376" s="156"/>
      <c r="OFC376" s="156"/>
      <c r="OFD376" s="156"/>
      <c r="OFE376" s="156"/>
      <c r="OFF376" s="156"/>
      <c r="OFG376" s="156"/>
      <c r="OFH376" s="156"/>
      <c r="OFI376" s="156"/>
      <c r="OFJ376" s="156"/>
      <c r="OFK376" s="156"/>
      <c r="OFL376" s="156"/>
      <c r="OFM376" s="156"/>
      <c r="OFN376" s="156"/>
      <c r="OFO376" s="156"/>
      <c r="OFP376" s="156"/>
      <c r="OFQ376" s="156"/>
      <c r="OFR376" s="156"/>
      <c r="OFS376" s="156"/>
      <c r="OFT376" s="156"/>
      <c r="OFU376" s="156"/>
      <c r="OFV376" s="156"/>
      <c r="OFW376" s="156"/>
      <c r="OFX376" s="156"/>
      <c r="OFY376" s="156"/>
      <c r="OFZ376" s="156"/>
      <c r="OGA376" s="156"/>
      <c r="OGB376" s="156"/>
      <c r="OGC376" s="156"/>
      <c r="OGD376" s="156"/>
      <c r="OGE376" s="156"/>
      <c r="OGF376" s="156"/>
      <c r="OGG376" s="156"/>
      <c r="OGH376" s="156"/>
      <c r="OGI376" s="156"/>
      <c r="OGJ376" s="156"/>
      <c r="OGK376" s="156"/>
      <c r="OGL376" s="156"/>
      <c r="OGM376" s="156"/>
      <c r="OGN376" s="156"/>
      <c r="OGO376" s="156"/>
      <c r="OGP376" s="156"/>
      <c r="OGQ376" s="156"/>
      <c r="OGR376" s="156"/>
      <c r="OGS376" s="156"/>
      <c r="OGT376" s="156"/>
      <c r="OGU376" s="156"/>
      <c r="OGV376" s="156"/>
      <c r="OGW376" s="156"/>
      <c r="OGX376" s="156"/>
      <c r="OGY376" s="156"/>
      <c r="OGZ376" s="156"/>
      <c r="OHA376" s="156"/>
      <c r="OHB376" s="156"/>
      <c r="OHC376" s="156"/>
      <c r="OHD376" s="156"/>
      <c r="OHE376" s="156"/>
      <c r="OHF376" s="156"/>
      <c r="OHG376" s="156"/>
      <c r="OHH376" s="156"/>
      <c r="OHI376" s="156"/>
      <c r="OHJ376" s="156"/>
      <c r="OHK376" s="156"/>
      <c r="OHL376" s="156"/>
      <c r="OHM376" s="156"/>
      <c r="OHN376" s="156"/>
      <c r="OHO376" s="156"/>
      <c r="OHP376" s="156"/>
      <c r="OHQ376" s="156"/>
      <c r="OHR376" s="156"/>
      <c r="OHS376" s="156"/>
      <c r="OHT376" s="156"/>
      <c r="OHU376" s="156"/>
      <c r="OHV376" s="156"/>
      <c r="OHW376" s="156"/>
      <c r="OHX376" s="156"/>
      <c r="OHY376" s="156"/>
      <c r="OHZ376" s="156"/>
      <c r="OIA376" s="156"/>
      <c r="OIB376" s="156"/>
      <c r="OIC376" s="156"/>
      <c r="OID376" s="156"/>
      <c r="OIE376" s="156"/>
      <c r="OIF376" s="156"/>
      <c r="OIG376" s="156"/>
      <c r="OIH376" s="156"/>
      <c r="OII376" s="156"/>
      <c r="OIJ376" s="156"/>
      <c r="OIK376" s="156"/>
      <c r="OIL376" s="156"/>
      <c r="OIM376" s="156"/>
      <c r="OIN376" s="156"/>
      <c r="OIO376" s="156"/>
      <c r="OIP376" s="156"/>
      <c r="OIQ376" s="156"/>
      <c r="OIR376" s="156"/>
      <c r="OIS376" s="156"/>
      <c r="OIT376" s="156"/>
      <c r="OIU376" s="156"/>
      <c r="OIV376" s="156"/>
      <c r="OIW376" s="156"/>
      <c r="OIX376" s="156"/>
      <c r="OIY376" s="156"/>
      <c r="OIZ376" s="156"/>
      <c r="OJA376" s="156"/>
      <c r="OJB376" s="156"/>
      <c r="OJC376" s="156"/>
      <c r="OJD376" s="156"/>
      <c r="OJE376" s="156"/>
      <c r="OJF376" s="156"/>
      <c r="OJG376" s="156"/>
      <c r="OJH376" s="156"/>
      <c r="OJI376" s="156"/>
      <c r="OJJ376" s="156"/>
      <c r="OJK376" s="156"/>
      <c r="OJL376" s="156"/>
      <c r="OJM376" s="156"/>
      <c r="OJN376" s="156"/>
      <c r="OJO376" s="156"/>
      <c r="OJP376" s="156"/>
      <c r="OJQ376" s="156"/>
      <c r="OJR376" s="156"/>
      <c r="OJS376" s="156"/>
      <c r="OJT376" s="156"/>
      <c r="OJU376" s="156"/>
      <c r="OJV376" s="156"/>
      <c r="OJW376" s="156"/>
      <c r="OJX376" s="156"/>
      <c r="OJY376" s="156"/>
      <c r="OJZ376" s="156"/>
      <c r="OKA376" s="156"/>
      <c r="OKB376" s="156"/>
      <c r="OKC376" s="156"/>
      <c r="OKD376" s="156"/>
      <c r="OKE376" s="156"/>
      <c r="OKF376" s="156"/>
      <c r="OKG376" s="156"/>
      <c r="OKH376" s="156"/>
      <c r="OKI376" s="156"/>
      <c r="OKJ376" s="156"/>
      <c r="OKK376" s="156"/>
      <c r="OKL376" s="156"/>
      <c r="OKM376" s="156"/>
      <c r="OKN376" s="156"/>
      <c r="OKO376" s="156"/>
      <c r="OKP376" s="156"/>
      <c r="OKQ376" s="156"/>
      <c r="OKR376" s="156"/>
      <c r="OKS376" s="156"/>
      <c r="OKT376" s="156"/>
      <c r="OKU376" s="156"/>
      <c r="OKV376" s="156"/>
      <c r="OKW376" s="156"/>
      <c r="OKX376" s="156"/>
      <c r="OKY376" s="156"/>
      <c r="OKZ376" s="156"/>
      <c r="OLA376" s="156"/>
      <c r="OLB376" s="156"/>
      <c r="OLC376" s="156"/>
      <c r="OLD376" s="156"/>
      <c r="OLE376" s="156"/>
      <c r="OLF376" s="156"/>
      <c r="OLG376" s="156"/>
      <c r="OLH376" s="156"/>
      <c r="OLI376" s="156"/>
      <c r="OLJ376" s="156"/>
      <c r="OLK376" s="156"/>
      <c r="OLL376" s="156"/>
      <c r="OLM376" s="156"/>
      <c r="OLN376" s="156"/>
      <c r="OLO376" s="156"/>
      <c r="OLP376" s="156"/>
      <c r="OLQ376" s="156"/>
      <c r="OLR376" s="156"/>
      <c r="OLS376" s="156"/>
      <c r="OLT376" s="156"/>
      <c r="OLU376" s="156"/>
      <c r="OLV376" s="156"/>
      <c r="OLW376" s="156"/>
      <c r="OLX376" s="156"/>
      <c r="OLY376" s="156"/>
      <c r="OLZ376" s="156"/>
      <c r="OMA376" s="156"/>
      <c r="OMB376" s="156"/>
      <c r="OMC376" s="156"/>
      <c r="OMD376" s="156"/>
      <c r="OME376" s="156"/>
      <c r="OMF376" s="156"/>
      <c r="OMG376" s="156"/>
      <c r="OMH376" s="156"/>
      <c r="OMI376" s="156"/>
      <c r="OMJ376" s="156"/>
      <c r="OMK376" s="156"/>
      <c r="OML376" s="156"/>
      <c r="OMM376" s="156"/>
      <c r="OMN376" s="156"/>
      <c r="OMO376" s="156"/>
      <c r="OMP376" s="156"/>
      <c r="OMQ376" s="156"/>
      <c r="OMR376" s="156"/>
      <c r="OMS376" s="156"/>
      <c r="OMT376" s="156"/>
      <c r="OMU376" s="156"/>
      <c r="OMV376" s="156"/>
      <c r="OMW376" s="156"/>
      <c r="OMX376" s="156"/>
      <c r="OMY376" s="156"/>
      <c r="OMZ376" s="156"/>
      <c r="ONA376" s="156"/>
      <c r="ONB376" s="156"/>
      <c r="ONC376" s="156"/>
      <c r="OND376" s="156"/>
      <c r="ONE376" s="156"/>
      <c r="ONF376" s="156"/>
      <c r="ONG376" s="156"/>
      <c r="ONH376" s="156"/>
      <c r="ONI376" s="156"/>
      <c r="ONJ376" s="156"/>
      <c r="ONK376" s="156"/>
      <c r="ONL376" s="156"/>
      <c r="ONM376" s="156"/>
      <c r="ONN376" s="156"/>
      <c r="ONO376" s="156"/>
      <c r="ONP376" s="156"/>
      <c r="ONQ376" s="156"/>
      <c r="ONR376" s="156"/>
      <c r="ONS376" s="156"/>
      <c r="ONT376" s="156"/>
      <c r="ONU376" s="156"/>
      <c r="ONV376" s="156"/>
      <c r="ONW376" s="156"/>
      <c r="ONX376" s="156"/>
      <c r="ONY376" s="156"/>
      <c r="ONZ376" s="156"/>
      <c r="OOA376" s="156"/>
      <c r="OOB376" s="156"/>
      <c r="OOC376" s="156"/>
      <c r="OOD376" s="156"/>
      <c r="OOE376" s="156"/>
      <c r="OOF376" s="156"/>
      <c r="OOG376" s="156"/>
      <c r="OOH376" s="156"/>
      <c r="OOI376" s="156"/>
      <c r="OOJ376" s="156"/>
      <c r="OOK376" s="156"/>
      <c r="OOL376" s="156"/>
      <c r="OOM376" s="156"/>
      <c r="OON376" s="156"/>
      <c r="OOO376" s="156"/>
      <c r="OOP376" s="156"/>
      <c r="OOQ376" s="156"/>
      <c r="OOR376" s="156"/>
      <c r="OOS376" s="156"/>
      <c r="OOT376" s="156"/>
      <c r="OOU376" s="156"/>
      <c r="OOV376" s="156"/>
      <c r="OOW376" s="156"/>
      <c r="OOX376" s="156"/>
      <c r="OOY376" s="156"/>
      <c r="OOZ376" s="156"/>
      <c r="OPA376" s="156"/>
      <c r="OPB376" s="156"/>
      <c r="OPC376" s="156"/>
      <c r="OPD376" s="156"/>
      <c r="OPE376" s="156"/>
      <c r="OPF376" s="156"/>
      <c r="OPG376" s="156"/>
      <c r="OPH376" s="156"/>
      <c r="OPI376" s="156"/>
      <c r="OPJ376" s="156"/>
      <c r="OPK376" s="156"/>
      <c r="OPL376" s="156"/>
      <c r="OPM376" s="156"/>
      <c r="OPN376" s="156"/>
      <c r="OPO376" s="156"/>
      <c r="OPP376" s="156"/>
      <c r="OPQ376" s="156"/>
      <c r="OPR376" s="156"/>
      <c r="OPS376" s="156"/>
      <c r="OPT376" s="156"/>
      <c r="OPU376" s="156"/>
      <c r="OPV376" s="156"/>
      <c r="OPW376" s="156"/>
      <c r="OPX376" s="156"/>
      <c r="OPY376" s="156"/>
      <c r="OPZ376" s="156"/>
      <c r="OQA376" s="156"/>
      <c r="OQB376" s="156"/>
      <c r="OQC376" s="156"/>
      <c r="OQD376" s="156"/>
      <c r="OQE376" s="156"/>
      <c r="OQF376" s="156"/>
      <c r="OQG376" s="156"/>
      <c r="OQH376" s="156"/>
      <c r="OQI376" s="156"/>
      <c r="OQJ376" s="156"/>
      <c r="OQK376" s="156"/>
      <c r="OQL376" s="156"/>
      <c r="OQM376" s="156"/>
      <c r="OQN376" s="156"/>
      <c r="OQO376" s="156"/>
      <c r="OQP376" s="156"/>
      <c r="OQQ376" s="156"/>
      <c r="OQR376" s="156"/>
      <c r="OQS376" s="156"/>
      <c r="OQT376" s="156"/>
      <c r="OQU376" s="156"/>
      <c r="OQV376" s="156"/>
      <c r="OQW376" s="156"/>
      <c r="OQX376" s="156"/>
      <c r="OQY376" s="156"/>
      <c r="OQZ376" s="156"/>
      <c r="ORA376" s="156"/>
      <c r="ORB376" s="156"/>
      <c r="ORC376" s="156"/>
      <c r="ORD376" s="156"/>
      <c r="ORE376" s="156"/>
      <c r="ORF376" s="156"/>
      <c r="ORG376" s="156"/>
      <c r="ORH376" s="156"/>
      <c r="ORI376" s="156"/>
      <c r="ORJ376" s="156"/>
      <c r="ORK376" s="156"/>
      <c r="ORL376" s="156"/>
      <c r="ORM376" s="156"/>
      <c r="ORN376" s="156"/>
      <c r="ORO376" s="156"/>
      <c r="ORP376" s="156"/>
      <c r="ORQ376" s="156"/>
      <c r="ORR376" s="156"/>
      <c r="ORS376" s="156"/>
      <c r="ORT376" s="156"/>
      <c r="ORU376" s="156"/>
      <c r="ORV376" s="156"/>
      <c r="ORW376" s="156"/>
      <c r="ORX376" s="156"/>
      <c r="ORY376" s="156"/>
      <c r="ORZ376" s="156"/>
      <c r="OSA376" s="156"/>
      <c r="OSB376" s="156"/>
      <c r="OSC376" s="156"/>
      <c r="OSD376" s="156"/>
      <c r="OSE376" s="156"/>
      <c r="OSF376" s="156"/>
      <c r="OSG376" s="156"/>
      <c r="OSH376" s="156"/>
      <c r="OSI376" s="156"/>
      <c r="OSJ376" s="156"/>
      <c r="OSK376" s="156"/>
      <c r="OSL376" s="156"/>
      <c r="OSM376" s="156"/>
      <c r="OSN376" s="156"/>
      <c r="OSO376" s="156"/>
      <c r="OSP376" s="156"/>
      <c r="OSQ376" s="156"/>
      <c r="OSR376" s="156"/>
      <c r="OSS376" s="156"/>
      <c r="OST376" s="156"/>
      <c r="OSU376" s="156"/>
      <c r="OSV376" s="156"/>
      <c r="OSW376" s="156"/>
      <c r="OSX376" s="156"/>
      <c r="OSY376" s="156"/>
      <c r="OSZ376" s="156"/>
      <c r="OTA376" s="156"/>
      <c r="OTB376" s="156"/>
      <c r="OTC376" s="156"/>
      <c r="OTD376" s="156"/>
      <c r="OTE376" s="156"/>
      <c r="OTF376" s="156"/>
      <c r="OTG376" s="156"/>
      <c r="OTH376" s="156"/>
      <c r="OTI376" s="156"/>
      <c r="OTJ376" s="156"/>
      <c r="OTK376" s="156"/>
      <c r="OTL376" s="156"/>
      <c r="OTM376" s="156"/>
      <c r="OTN376" s="156"/>
      <c r="OTO376" s="156"/>
      <c r="OTP376" s="156"/>
      <c r="OTQ376" s="156"/>
      <c r="OTR376" s="156"/>
      <c r="OTS376" s="156"/>
      <c r="OTT376" s="156"/>
      <c r="OTU376" s="156"/>
      <c r="OTV376" s="156"/>
      <c r="OTW376" s="156"/>
      <c r="OTX376" s="156"/>
      <c r="OTY376" s="156"/>
      <c r="OTZ376" s="156"/>
      <c r="OUA376" s="156"/>
      <c r="OUB376" s="156"/>
      <c r="OUC376" s="156"/>
      <c r="OUD376" s="156"/>
      <c r="OUE376" s="156"/>
      <c r="OUF376" s="156"/>
      <c r="OUG376" s="156"/>
      <c r="OUH376" s="156"/>
      <c r="OUI376" s="156"/>
      <c r="OUJ376" s="156"/>
      <c r="OUK376" s="156"/>
      <c r="OUL376" s="156"/>
      <c r="OUM376" s="156"/>
      <c r="OUN376" s="156"/>
      <c r="OUO376" s="156"/>
      <c r="OUP376" s="156"/>
      <c r="OUQ376" s="156"/>
      <c r="OUR376" s="156"/>
      <c r="OUS376" s="156"/>
      <c r="OUT376" s="156"/>
      <c r="OUU376" s="156"/>
      <c r="OUV376" s="156"/>
      <c r="OUW376" s="156"/>
      <c r="OUX376" s="156"/>
      <c r="OUY376" s="156"/>
      <c r="OUZ376" s="156"/>
      <c r="OVA376" s="156"/>
      <c r="OVB376" s="156"/>
      <c r="OVC376" s="156"/>
      <c r="OVD376" s="156"/>
      <c r="OVE376" s="156"/>
      <c r="OVF376" s="156"/>
      <c r="OVG376" s="156"/>
      <c r="OVH376" s="156"/>
      <c r="OVI376" s="156"/>
      <c r="OVJ376" s="156"/>
      <c r="OVK376" s="156"/>
      <c r="OVL376" s="156"/>
      <c r="OVM376" s="156"/>
      <c r="OVN376" s="156"/>
      <c r="OVO376" s="156"/>
      <c r="OVP376" s="156"/>
      <c r="OVQ376" s="156"/>
      <c r="OVR376" s="156"/>
      <c r="OVS376" s="156"/>
      <c r="OVT376" s="156"/>
      <c r="OVU376" s="156"/>
      <c r="OVV376" s="156"/>
      <c r="OVW376" s="156"/>
      <c r="OVX376" s="156"/>
      <c r="OVY376" s="156"/>
      <c r="OVZ376" s="156"/>
      <c r="OWA376" s="156"/>
      <c r="OWB376" s="156"/>
      <c r="OWC376" s="156"/>
      <c r="OWD376" s="156"/>
      <c r="OWE376" s="156"/>
      <c r="OWF376" s="156"/>
      <c r="OWG376" s="156"/>
      <c r="OWH376" s="156"/>
      <c r="OWI376" s="156"/>
      <c r="OWJ376" s="156"/>
      <c r="OWK376" s="156"/>
      <c r="OWL376" s="156"/>
      <c r="OWM376" s="156"/>
      <c r="OWN376" s="156"/>
      <c r="OWO376" s="156"/>
      <c r="OWP376" s="156"/>
      <c r="OWQ376" s="156"/>
      <c r="OWR376" s="156"/>
      <c r="OWS376" s="156"/>
      <c r="OWT376" s="156"/>
      <c r="OWU376" s="156"/>
      <c r="OWV376" s="156"/>
      <c r="OWW376" s="156"/>
      <c r="OWX376" s="156"/>
      <c r="OWY376" s="156"/>
      <c r="OWZ376" s="156"/>
      <c r="OXA376" s="156"/>
      <c r="OXB376" s="156"/>
      <c r="OXC376" s="156"/>
      <c r="OXD376" s="156"/>
      <c r="OXE376" s="156"/>
      <c r="OXF376" s="156"/>
      <c r="OXG376" s="156"/>
      <c r="OXH376" s="156"/>
      <c r="OXI376" s="156"/>
      <c r="OXJ376" s="156"/>
      <c r="OXK376" s="156"/>
      <c r="OXL376" s="156"/>
      <c r="OXM376" s="156"/>
      <c r="OXN376" s="156"/>
      <c r="OXO376" s="156"/>
      <c r="OXP376" s="156"/>
      <c r="OXQ376" s="156"/>
      <c r="OXR376" s="156"/>
      <c r="OXS376" s="156"/>
      <c r="OXT376" s="156"/>
      <c r="OXU376" s="156"/>
      <c r="OXV376" s="156"/>
      <c r="OXW376" s="156"/>
      <c r="OXX376" s="156"/>
      <c r="OXY376" s="156"/>
      <c r="OXZ376" s="156"/>
      <c r="OYA376" s="156"/>
      <c r="OYB376" s="156"/>
      <c r="OYC376" s="156"/>
      <c r="OYD376" s="156"/>
      <c r="OYE376" s="156"/>
      <c r="OYF376" s="156"/>
      <c r="OYG376" s="156"/>
      <c r="OYH376" s="156"/>
      <c r="OYI376" s="156"/>
      <c r="OYJ376" s="156"/>
      <c r="OYK376" s="156"/>
      <c r="OYL376" s="156"/>
      <c r="OYM376" s="156"/>
      <c r="OYN376" s="156"/>
      <c r="OYO376" s="156"/>
      <c r="OYP376" s="156"/>
      <c r="OYQ376" s="156"/>
      <c r="OYR376" s="156"/>
      <c r="OYS376" s="156"/>
      <c r="OYT376" s="156"/>
      <c r="OYU376" s="156"/>
      <c r="OYV376" s="156"/>
      <c r="OYW376" s="156"/>
      <c r="OYX376" s="156"/>
      <c r="OYY376" s="156"/>
      <c r="OYZ376" s="156"/>
      <c r="OZA376" s="156"/>
      <c r="OZB376" s="156"/>
      <c r="OZC376" s="156"/>
      <c r="OZD376" s="156"/>
      <c r="OZE376" s="156"/>
      <c r="OZF376" s="156"/>
      <c r="OZG376" s="156"/>
      <c r="OZH376" s="156"/>
      <c r="OZI376" s="156"/>
      <c r="OZJ376" s="156"/>
      <c r="OZK376" s="156"/>
      <c r="OZL376" s="156"/>
      <c r="OZM376" s="156"/>
      <c r="OZN376" s="156"/>
      <c r="OZO376" s="156"/>
      <c r="OZP376" s="156"/>
      <c r="OZQ376" s="156"/>
      <c r="OZR376" s="156"/>
      <c r="OZS376" s="156"/>
      <c r="OZT376" s="156"/>
      <c r="OZU376" s="156"/>
      <c r="OZV376" s="156"/>
      <c r="OZW376" s="156"/>
      <c r="OZX376" s="156"/>
      <c r="OZY376" s="156"/>
      <c r="OZZ376" s="156"/>
      <c r="PAA376" s="156"/>
      <c r="PAB376" s="156"/>
      <c r="PAC376" s="156"/>
      <c r="PAD376" s="156"/>
      <c r="PAE376" s="156"/>
      <c r="PAF376" s="156"/>
      <c r="PAG376" s="156"/>
      <c r="PAH376" s="156"/>
      <c r="PAI376" s="156"/>
      <c r="PAJ376" s="156"/>
      <c r="PAK376" s="156"/>
      <c r="PAL376" s="156"/>
      <c r="PAM376" s="156"/>
      <c r="PAN376" s="156"/>
      <c r="PAO376" s="156"/>
      <c r="PAP376" s="156"/>
      <c r="PAQ376" s="156"/>
      <c r="PAR376" s="156"/>
      <c r="PAS376" s="156"/>
      <c r="PAT376" s="156"/>
      <c r="PAU376" s="156"/>
      <c r="PAV376" s="156"/>
      <c r="PAW376" s="156"/>
      <c r="PAX376" s="156"/>
      <c r="PAY376" s="156"/>
      <c r="PAZ376" s="156"/>
      <c r="PBA376" s="156"/>
      <c r="PBB376" s="156"/>
      <c r="PBC376" s="156"/>
      <c r="PBD376" s="156"/>
      <c r="PBE376" s="156"/>
      <c r="PBF376" s="156"/>
      <c r="PBG376" s="156"/>
      <c r="PBH376" s="156"/>
      <c r="PBI376" s="156"/>
      <c r="PBJ376" s="156"/>
      <c r="PBK376" s="156"/>
      <c r="PBL376" s="156"/>
      <c r="PBM376" s="156"/>
      <c r="PBN376" s="156"/>
      <c r="PBO376" s="156"/>
      <c r="PBP376" s="156"/>
      <c r="PBQ376" s="156"/>
      <c r="PBR376" s="156"/>
      <c r="PBS376" s="156"/>
      <c r="PBT376" s="156"/>
      <c r="PBU376" s="156"/>
      <c r="PBV376" s="156"/>
      <c r="PBW376" s="156"/>
      <c r="PBX376" s="156"/>
      <c r="PBY376" s="156"/>
      <c r="PBZ376" s="156"/>
      <c r="PCA376" s="156"/>
      <c r="PCB376" s="156"/>
      <c r="PCC376" s="156"/>
      <c r="PCD376" s="156"/>
      <c r="PCE376" s="156"/>
      <c r="PCF376" s="156"/>
      <c r="PCG376" s="156"/>
      <c r="PCH376" s="156"/>
      <c r="PCI376" s="156"/>
      <c r="PCJ376" s="156"/>
      <c r="PCK376" s="156"/>
      <c r="PCL376" s="156"/>
      <c r="PCM376" s="156"/>
      <c r="PCN376" s="156"/>
      <c r="PCO376" s="156"/>
      <c r="PCP376" s="156"/>
      <c r="PCQ376" s="156"/>
      <c r="PCR376" s="156"/>
      <c r="PCS376" s="156"/>
      <c r="PCT376" s="156"/>
      <c r="PCU376" s="156"/>
      <c r="PCV376" s="156"/>
      <c r="PCW376" s="156"/>
      <c r="PCX376" s="156"/>
      <c r="PCY376" s="156"/>
      <c r="PCZ376" s="156"/>
      <c r="PDA376" s="156"/>
      <c r="PDB376" s="156"/>
      <c r="PDC376" s="156"/>
      <c r="PDD376" s="156"/>
      <c r="PDE376" s="156"/>
      <c r="PDF376" s="156"/>
      <c r="PDG376" s="156"/>
      <c r="PDH376" s="156"/>
      <c r="PDI376" s="156"/>
      <c r="PDJ376" s="156"/>
      <c r="PDK376" s="156"/>
      <c r="PDL376" s="156"/>
      <c r="PDM376" s="156"/>
      <c r="PDN376" s="156"/>
      <c r="PDO376" s="156"/>
      <c r="PDP376" s="156"/>
      <c r="PDQ376" s="156"/>
      <c r="PDR376" s="156"/>
      <c r="PDS376" s="156"/>
      <c r="PDT376" s="156"/>
      <c r="PDU376" s="156"/>
      <c r="PDV376" s="156"/>
      <c r="PDW376" s="156"/>
      <c r="PDX376" s="156"/>
      <c r="PDY376" s="156"/>
      <c r="PDZ376" s="156"/>
      <c r="PEA376" s="156"/>
      <c r="PEB376" s="156"/>
      <c r="PEC376" s="156"/>
      <c r="PED376" s="156"/>
      <c r="PEE376" s="156"/>
      <c r="PEF376" s="156"/>
      <c r="PEG376" s="156"/>
      <c r="PEH376" s="156"/>
      <c r="PEI376" s="156"/>
      <c r="PEJ376" s="156"/>
      <c r="PEK376" s="156"/>
      <c r="PEL376" s="156"/>
      <c r="PEM376" s="156"/>
      <c r="PEN376" s="156"/>
      <c r="PEO376" s="156"/>
      <c r="PEP376" s="156"/>
      <c r="PEQ376" s="156"/>
      <c r="PER376" s="156"/>
      <c r="PES376" s="156"/>
      <c r="PET376" s="156"/>
      <c r="PEU376" s="156"/>
      <c r="PEV376" s="156"/>
      <c r="PEW376" s="156"/>
      <c r="PEX376" s="156"/>
      <c r="PEY376" s="156"/>
      <c r="PEZ376" s="156"/>
      <c r="PFA376" s="156"/>
      <c r="PFB376" s="156"/>
      <c r="PFC376" s="156"/>
      <c r="PFD376" s="156"/>
      <c r="PFE376" s="156"/>
      <c r="PFF376" s="156"/>
      <c r="PFG376" s="156"/>
      <c r="PFH376" s="156"/>
      <c r="PFI376" s="156"/>
      <c r="PFJ376" s="156"/>
      <c r="PFK376" s="156"/>
      <c r="PFL376" s="156"/>
      <c r="PFM376" s="156"/>
      <c r="PFN376" s="156"/>
      <c r="PFO376" s="156"/>
      <c r="PFP376" s="156"/>
      <c r="PFQ376" s="156"/>
      <c r="PFR376" s="156"/>
      <c r="PFS376" s="156"/>
      <c r="PFT376" s="156"/>
      <c r="PFU376" s="156"/>
      <c r="PFV376" s="156"/>
      <c r="PFW376" s="156"/>
      <c r="PFX376" s="156"/>
      <c r="PFY376" s="156"/>
      <c r="PFZ376" s="156"/>
      <c r="PGA376" s="156"/>
      <c r="PGB376" s="156"/>
      <c r="PGC376" s="156"/>
      <c r="PGD376" s="156"/>
      <c r="PGE376" s="156"/>
      <c r="PGF376" s="156"/>
      <c r="PGG376" s="156"/>
      <c r="PGH376" s="156"/>
      <c r="PGI376" s="156"/>
      <c r="PGJ376" s="156"/>
      <c r="PGK376" s="156"/>
      <c r="PGL376" s="156"/>
      <c r="PGM376" s="156"/>
      <c r="PGN376" s="156"/>
      <c r="PGO376" s="156"/>
      <c r="PGP376" s="156"/>
      <c r="PGQ376" s="156"/>
      <c r="PGR376" s="156"/>
      <c r="PGS376" s="156"/>
      <c r="PGT376" s="156"/>
      <c r="PGU376" s="156"/>
      <c r="PGV376" s="156"/>
      <c r="PGW376" s="156"/>
      <c r="PGX376" s="156"/>
      <c r="PGY376" s="156"/>
      <c r="PGZ376" s="156"/>
      <c r="PHA376" s="156"/>
      <c r="PHB376" s="156"/>
      <c r="PHC376" s="156"/>
      <c r="PHD376" s="156"/>
      <c r="PHE376" s="156"/>
      <c r="PHF376" s="156"/>
      <c r="PHG376" s="156"/>
      <c r="PHH376" s="156"/>
      <c r="PHI376" s="156"/>
      <c r="PHJ376" s="156"/>
      <c r="PHK376" s="156"/>
      <c r="PHL376" s="156"/>
      <c r="PHM376" s="156"/>
      <c r="PHN376" s="156"/>
      <c r="PHO376" s="156"/>
      <c r="PHP376" s="156"/>
      <c r="PHQ376" s="156"/>
      <c r="PHR376" s="156"/>
      <c r="PHS376" s="156"/>
      <c r="PHT376" s="156"/>
      <c r="PHU376" s="156"/>
      <c r="PHV376" s="156"/>
      <c r="PHW376" s="156"/>
      <c r="PHX376" s="156"/>
      <c r="PHY376" s="156"/>
      <c r="PHZ376" s="156"/>
      <c r="PIA376" s="156"/>
      <c r="PIB376" s="156"/>
      <c r="PIC376" s="156"/>
      <c r="PID376" s="156"/>
      <c r="PIE376" s="156"/>
      <c r="PIF376" s="156"/>
      <c r="PIG376" s="156"/>
      <c r="PIH376" s="156"/>
      <c r="PII376" s="156"/>
      <c r="PIJ376" s="156"/>
      <c r="PIK376" s="156"/>
      <c r="PIL376" s="156"/>
      <c r="PIM376" s="156"/>
      <c r="PIN376" s="156"/>
      <c r="PIO376" s="156"/>
      <c r="PIP376" s="156"/>
      <c r="PIQ376" s="156"/>
      <c r="PIR376" s="156"/>
      <c r="PIS376" s="156"/>
      <c r="PIT376" s="156"/>
      <c r="PIU376" s="156"/>
      <c r="PIV376" s="156"/>
      <c r="PIW376" s="156"/>
      <c r="PIX376" s="156"/>
      <c r="PIY376" s="156"/>
      <c r="PIZ376" s="156"/>
      <c r="PJA376" s="156"/>
      <c r="PJB376" s="156"/>
      <c r="PJC376" s="156"/>
      <c r="PJD376" s="156"/>
      <c r="PJE376" s="156"/>
      <c r="PJF376" s="156"/>
      <c r="PJG376" s="156"/>
      <c r="PJH376" s="156"/>
      <c r="PJI376" s="156"/>
      <c r="PJJ376" s="156"/>
      <c r="PJK376" s="156"/>
      <c r="PJL376" s="156"/>
      <c r="PJM376" s="156"/>
      <c r="PJN376" s="156"/>
      <c r="PJO376" s="156"/>
      <c r="PJP376" s="156"/>
      <c r="PJQ376" s="156"/>
      <c r="PJR376" s="156"/>
      <c r="PJS376" s="156"/>
      <c r="PJT376" s="156"/>
      <c r="PJU376" s="156"/>
      <c r="PJV376" s="156"/>
      <c r="PJW376" s="156"/>
      <c r="PJX376" s="156"/>
      <c r="PJY376" s="156"/>
      <c r="PJZ376" s="156"/>
      <c r="PKA376" s="156"/>
      <c r="PKB376" s="156"/>
      <c r="PKC376" s="156"/>
      <c r="PKD376" s="156"/>
      <c r="PKE376" s="156"/>
      <c r="PKF376" s="156"/>
      <c r="PKG376" s="156"/>
      <c r="PKH376" s="156"/>
      <c r="PKI376" s="156"/>
      <c r="PKJ376" s="156"/>
      <c r="PKK376" s="156"/>
      <c r="PKL376" s="156"/>
      <c r="PKM376" s="156"/>
      <c r="PKN376" s="156"/>
      <c r="PKO376" s="156"/>
      <c r="PKP376" s="156"/>
      <c r="PKQ376" s="156"/>
      <c r="PKR376" s="156"/>
      <c r="PKS376" s="156"/>
      <c r="PKT376" s="156"/>
      <c r="PKU376" s="156"/>
      <c r="PKV376" s="156"/>
      <c r="PKW376" s="156"/>
      <c r="PKX376" s="156"/>
      <c r="PKY376" s="156"/>
      <c r="PKZ376" s="156"/>
      <c r="PLA376" s="156"/>
      <c r="PLB376" s="156"/>
      <c r="PLC376" s="156"/>
      <c r="PLD376" s="156"/>
      <c r="PLE376" s="156"/>
      <c r="PLF376" s="156"/>
      <c r="PLG376" s="156"/>
      <c r="PLH376" s="156"/>
      <c r="PLI376" s="156"/>
      <c r="PLJ376" s="156"/>
      <c r="PLK376" s="156"/>
      <c r="PLL376" s="156"/>
      <c r="PLM376" s="156"/>
      <c r="PLN376" s="156"/>
      <c r="PLO376" s="156"/>
      <c r="PLP376" s="156"/>
      <c r="PLQ376" s="156"/>
      <c r="PLR376" s="156"/>
      <c r="PLS376" s="156"/>
      <c r="PLT376" s="156"/>
      <c r="PLU376" s="156"/>
      <c r="PLV376" s="156"/>
      <c r="PLW376" s="156"/>
      <c r="PLX376" s="156"/>
      <c r="PLY376" s="156"/>
      <c r="PLZ376" s="156"/>
      <c r="PMA376" s="156"/>
      <c r="PMB376" s="156"/>
      <c r="PMC376" s="156"/>
      <c r="PMD376" s="156"/>
      <c r="PME376" s="156"/>
      <c r="PMF376" s="156"/>
      <c r="PMG376" s="156"/>
      <c r="PMH376" s="156"/>
      <c r="PMI376" s="156"/>
      <c r="PMJ376" s="156"/>
      <c r="PMK376" s="156"/>
      <c r="PML376" s="156"/>
      <c r="PMM376" s="156"/>
      <c r="PMN376" s="156"/>
      <c r="PMO376" s="156"/>
      <c r="PMP376" s="156"/>
      <c r="PMQ376" s="156"/>
      <c r="PMR376" s="156"/>
      <c r="PMS376" s="156"/>
      <c r="PMT376" s="156"/>
      <c r="PMU376" s="156"/>
      <c r="PMV376" s="156"/>
      <c r="PMW376" s="156"/>
      <c r="PMX376" s="156"/>
      <c r="PMY376" s="156"/>
      <c r="PMZ376" s="156"/>
      <c r="PNA376" s="156"/>
      <c r="PNB376" s="156"/>
      <c r="PNC376" s="156"/>
      <c r="PND376" s="156"/>
      <c r="PNE376" s="156"/>
      <c r="PNF376" s="156"/>
      <c r="PNG376" s="156"/>
      <c r="PNH376" s="156"/>
      <c r="PNI376" s="156"/>
      <c r="PNJ376" s="156"/>
      <c r="PNK376" s="156"/>
      <c r="PNL376" s="156"/>
      <c r="PNM376" s="156"/>
      <c r="PNN376" s="156"/>
      <c r="PNO376" s="156"/>
      <c r="PNP376" s="156"/>
      <c r="PNQ376" s="156"/>
      <c r="PNR376" s="156"/>
      <c r="PNS376" s="156"/>
      <c r="PNT376" s="156"/>
      <c r="PNU376" s="156"/>
      <c r="PNV376" s="156"/>
      <c r="PNW376" s="156"/>
      <c r="PNX376" s="156"/>
      <c r="PNY376" s="156"/>
      <c r="PNZ376" s="156"/>
      <c r="POA376" s="156"/>
      <c r="POB376" s="156"/>
      <c r="POC376" s="156"/>
      <c r="POD376" s="156"/>
      <c r="POE376" s="156"/>
      <c r="POF376" s="156"/>
      <c r="POG376" s="156"/>
      <c r="POH376" s="156"/>
      <c r="POI376" s="156"/>
      <c r="POJ376" s="156"/>
      <c r="POK376" s="156"/>
      <c r="POL376" s="156"/>
      <c r="POM376" s="156"/>
      <c r="PON376" s="156"/>
      <c r="POO376" s="156"/>
      <c r="POP376" s="156"/>
      <c r="POQ376" s="156"/>
      <c r="POR376" s="156"/>
      <c r="POS376" s="156"/>
      <c r="POT376" s="156"/>
      <c r="POU376" s="156"/>
      <c r="POV376" s="156"/>
      <c r="POW376" s="156"/>
      <c r="POX376" s="156"/>
      <c r="POY376" s="156"/>
      <c r="POZ376" s="156"/>
      <c r="PPA376" s="156"/>
      <c r="PPB376" s="156"/>
      <c r="PPC376" s="156"/>
      <c r="PPD376" s="156"/>
      <c r="PPE376" s="156"/>
      <c r="PPF376" s="156"/>
      <c r="PPG376" s="156"/>
      <c r="PPH376" s="156"/>
      <c r="PPI376" s="156"/>
      <c r="PPJ376" s="156"/>
      <c r="PPK376" s="156"/>
      <c r="PPL376" s="156"/>
      <c r="PPM376" s="156"/>
      <c r="PPN376" s="156"/>
      <c r="PPO376" s="156"/>
      <c r="PPP376" s="156"/>
      <c r="PPQ376" s="156"/>
      <c r="PPR376" s="156"/>
      <c r="PPS376" s="156"/>
      <c r="PPT376" s="156"/>
      <c r="PPU376" s="156"/>
      <c r="PPV376" s="156"/>
      <c r="PPW376" s="156"/>
      <c r="PPX376" s="156"/>
      <c r="PPY376" s="156"/>
      <c r="PPZ376" s="156"/>
      <c r="PQA376" s="156"/>
      <c r="PQB376" s="156"/>
      <c r="PQC376" s="156"/>
      <c r="PQD376" s="156"/>
      <c r="PQE376" s="156"/>
      <c r="PQF376" s="156"/>
      <c r="PQG376" s="156"/>
      <c r="PQH376" s="156"/>
      <c r="PQI376" s="156"/>
      <c r="PQJ376" s="156"/>
      <c r="PQK376" s="156"/>
      <c r="PQL376" s="156"/>
      <c r="PQM376" s="156"/>
      <c r="PQN376" s="156"/>
      <c r="PQO376" s="156"/>
      <c r="PQP376" s="156"/>
      <c r="PQQ376" s="156"/>
      <c r="PQR376" s="156"/>
      <c r="PQS376" s="156"/>
      <c r="PQT376" s="156"/>
      <c r="PQU376" s="156"/>
      <c r="PQV376" s="156"/>
      <c r="PQW376" s="156"/>
      <c r="PQX376" s="156"/>
      <c r="PQY376" s="156"/>
      <c r="PQZ376" s="156"/>
      <c r="PRA376" s="156"/>
      <c r="PRB376" s="156"/>
      <c r="PRC376" s="156"/>
      <c r="PRD376" s="156"/>
      <c r="PRE376" s="156"/>
      <c r="PRF376" s="156"/>
      <c r="PRG376" s="156"/>
      <c r="PRH376" s="156"/>
      <c r="PRI376" s="156"/>
      <c r="PRJ376" s="156"/>
      <c r="PRK376" s="156"/>
      <c r="PRL376" s="156"/>
      <c r="PRM376" s="156"/>
      <c r="PRN376" s="156"/>
      <c r="PRO376" s="156"/>
      <c r="PRP376" s="156"/>
      <c r="PRQ376" s="156"/>
      <c r="PRR376" s="156"/>
      <c r="PRS376" s="156"/>
      <c r="PRT376" s="156"/>
      <c r="PRU376" s="156"/>
      <c r="PRV376" s="156"/>
      <c r="PRW376" s="156"/>
      <c r="PRX376" s="156"/>
      <c r="PRY376" s="156"/>
      <c r="PRZ376" s="156"/>
      <c r="PSA376" s="156"/>
      <c r="PSB376" s="156"/>
      <c r="PSC376" s="156"/>
      <c r="PSD376" s="156"/>
      <c r="PSE376" s="156"/>
      <c r="PSF376" s="156"/>
      <c r="PSG376" s="156"/>
      <c r="PSH376" s="156"/>
      <c r="PSI376" s="156"/>
      <c r="PSJ376" s="156"/>
      <c r="PSK376" s="156"/>
      <c r="PSL376" s="156"/>
      <c r="PSM376" s="156"/>
      <c r="PSN376" s="156"/>
      <c r="PSO376" s="156"/>
      <c r="PSP376" s="156"/>
      <c r="PSQ376" s="156"/>
      <c r="PSR376" s="156"/>
      <c r="PSS376" s="156"/>
      <c r="PST376" s="156"/>
      <c r="PSU376" s="156"/>
      <c r="PSV376" s="156"/>
      <c r="PSW376" s="156"/>
      <c r="PSX376" s="156"/>
      <c r="PSY376" s="156"/>
      <c r="PSZ376" s="156"/>
      <c r="PTA376" s="156"/>
      <c r="PTB376" s="156"/>
      <c r="PTC376" s="156"/>
      <c r="PTD376" s="156"/>
      <c r="PTE376" s="156"/>
      <c r="PTF376" s="156"/>
      <c r="PTG376" s="156"/>
      <c r="PTH376" s="156"/>
      <c r="PTI376" s="156"/>
      <c r="PTJ376" s="156"/>
      <c r="PTK376" s="156"/>
      <c r="PTL376" s="156"/>
      <c r="PTM376" s="156"/>
      <c r="PTN376" s="156"/>
      <c r="PTO376" s="156"/>
      <c r="PTP376" s="156"/>
      <c r="PTQ376" s="156"/>
      <c r="PTR376" s="156"/>
      <c r="PTS376" s="156"/>
      <c r="PTT376" s="156"/>
      <c r="PTU376" s="156"/>
      <c r="PTV376" s="156"/>
      <c r="PTW376" s="156"/>
      <c r="PTX376" s="156"/>
      <c r="PTY376" s="156"/>
      <c r="PTZ376" s="156"/>
      <c r="PUA376" s="156"/>
      <c r="PUB376" s="156"/>
      <c r="PUC376" s="156"/>
      <c r="PUD376" s="156"/>
      <c r="PUE376" s="156"/>
      <c r="PUF376" s="156"/>
      <c r="PUG376" s="156"/>
      <c r="PUH376" s="156"/>
      <c r="PUI376" s="156"/>
      <c r="PUJ376" s="156"/>
      <c r="PUK376" s="156"/>
      <c r="PUL376" s="156"/>
      <c r="PUM376" s="156"/>
      <c r="PUN376" s="156"/>
      <c r="PUO376" s="156"/>
      <c r="PUP376" s="156"/>
      <c r="PUQ376" s="156"/>
      <c r="PUR376" s="156"/>
      <c r="PUS376" s="156"/>
      <c r="PUT376" s="156"/>
      <c r="PUU376" s="156"/>
      <c r="PUV376" s="156"/>
      <c r="PUW376" s="156"/>
      <c r="PUX376" s="156"/>
      <c r="PUY376" s="156"/>
      <c r="PUZ376" s="156"/>
      <c r="PVA376" s="156"/>
      <c r="PVB376" s="156"/>
      <c r="PVC376" s="156"/>
      <c r="PVD376" s="156"/>
      <c r="PVE376" s="156"/>
      <c r="PVF376" s="156"/>
      <c r="PVG376" s="156"/>
      <c r="PVH376" s="156"/>
      <c r="PVI376" s="156"/>
      <c r="PVJ376" s="156"/>
      <c r="PVK376" s="156"/>
      <c r="PVL376" s="156"/>
      <c r="PVM376" s="156"/>
      <c r="PVN376" s="156"/>
      <c r="PVO376" s="156"/>
      <c r="PVP376" s="156"/>
      <c r="PVQ376" s="156"/>
      <c r="PVR376" s="156"/>
      <c r="PVS376" s="156"/>
      <c r="PVT376" s="156"/>
      <c r="PVU376" s="156"/>
      <c r="PVV376" s="156"/>
      <c r="PVW376" s="156"/>
      <c r="PVX376" s="156"/>
      <c r="PVY376" s="156"/>
      <c r="PVZ376" s="156"/>
      <c r="PWA376" s="156"/>
      <c r="PWB376" s="156"/>
      <c r="PWC376" s="156"/>
      <c r="PWD376" s="156"/>
      <c r="PWE376" s="156"/>
      <c r="PWF376" s="156"/>
      <c r="PWG376" s="156"/>
      <c r="PWH376" s="156"/>
      <c r="PWI376" s="156"/>
      <c r="PWJ376" s="156"/>
      <c r="PWK376" s="156"/>
      <c r="PWL376" s="156"/>
      <c r="PWM376" s="156"/>
      <c r="PWN376" s="156"/>
      <c r="PWO376" s="156"/>
      <c r="PWP376" s="156"/>
      <c r="PWQ376" s="156"/>
      <c r="PWR376" s="156"/>
      <c r="PWS376" s="156"/>
      <c r="PWT376" s="156"/>
      <c r="PWU376" s="156"/>
      <c r="PWV376" s="156"/>
      <c r="PWW376" s="156"/>
      <c r="PWX376" s="156"/>
      <c r="PWY376" s="156"/>
      <c r="PWZ376" s="156"/>
      <c r="PXA376" s="156"/>
      <c r="PXB376" s="156"/>
      <c r="PXC376" s="156"/>
      <c r="PXD376" s="156"/>
      <c r="PXE376" s="156"/>
      <c r="PXF376" s="156"/>
      <c r="PXG376" s="156"/>
      <c r="PXH376" s="156"/>
      <c r="PXI376" s="156"/>
      <c r="PXJ376" s="156"/>
      <c r="PXK376" s="156"/>
      <c r="PXL376" s="156"/>
      <c r="PXM376" s="156"/>
      <c r="PXN376" s="156"/>
      <c r="PXO376" s="156"/>
      <c r="PXP376" s="156"/>
      <c r="PXQ376" s="156"/>
      <c r="PXR376" s="156"/>
      <c r="PXS376" s="156"/>
      <c r="PXT376" s="156"/>
      <c r="PXU376" s="156"/>
      <c r="PXV376" s="156"/>
      <c r="PXW376" s="156"/>
      <c r="PXX376" s="156"/>
      <c r="PXY376" s="156"/>
      <c r="PXZ376" s="156"/>
      <c r="PYA376" s="156"/>
      <c r="PYB376" s="156"/>
      <c r="PYC376" s="156"/>
      <c r="PYD376" s="156"/>
      <c r="PYE376" s="156"/>
      <c r="PYF376" s="156"/>
      <c r="PYG376" s="156"/>
      <c r="PYH376" s="156"/>
      <c r="PYI376" s="156"/>
      <c r="PYJ376" s="156"/>
      <c r="PYK376" s="156"/>
      <c r="PYL376" s="156"/>
      <c r="PYM376" s="156"/>
      <c r="PYN376" s="156"/>
      <c r="PYO376" s="156"/>
      <c r="PYP376" s="156"/>
      <c r="PYQ376" s="156"/>
      <c r="PYR376" s="156"/>
      <c r="PYS376" s="156"/>
      <c r="PYT376" s="156"/>
      <c r="PYU376" s="156"/>
      <c r="PYV376" s="156"/>
      <c r="PYW376" s="156"/>
      <c r="PYX376" s="156"/>
      <c r="PYY376" s="156"/>
      <c r="PYZ376" s="156"/>
      <c r="PZA376" s="156"/>
      <c r="PZB376" s="156"/>
      <c r="PZC376" s="156"/>
      <c r="PZD376" s="156"/>
      <c r="PZE376" s="156"/>
      <c r="PZF376" s="156"/>
      <c r="PZG376" s="156"/>
      <c r="PZH376" s="156"/>
      <c r="PZI376" s="156"/>
      <c r="PZJ376" s="156"/>
      <c r="PZK376" s="156"/>
      <c r="PZL376" s="156"/>
      <c r="PZM376" s="156"/>
      <c r="PZN376" s="156"/>
      <c r="PZO376" s="156"/>
      <c r="PZP376" s="156"/>
      <c r="PZQ376" s="156"/>
      <c r="PZR376" s="156"/>
      <c r="PZS376" s="156"/>
      <c r="PZT376" s="156"/>
      <c r="PZU376" s="156"/>
      <c r="PZV376" s="156"/>
      <c r="PZW376" s="156"/>
      <c r="PZX376" s="156"/>
      <c r="PZY376" s="156"/>
      <c r="PZZ376" s="156"/>
      <c r="QAA376" s="156"/>
      <c r="QAB376" s="156"/>
      <c r="QAC376" s="156"/>
      <c r="QAD376" s="156"/>
      <c r="QAE376" s="156"/>
      <c r="QAF376" s="156"/>
      <c r="QAG376" s="156"/>
      <c r="QAH376" s="156"/>
      <c r="QAI376" s="156"/>
      <c r="QAJ376" s="156"/>
      <c r="QAK376" s="156"/>
      <c r="QAL376" s="156"/>
      <c r="QAM376" s="156"/>
      <c r="QAN376" s="156"/>
      <c r="QAO376" s="156"/>
      <c r="QAP376" s="156"/>
      <c r="QAQ376" s="156"/>
      <c r="QAR376" s="156"/>
      <c r="QAS376" s="156"/>
      <c r="QAT376" s="156"/>
      <c r="QAU376" s="156"/>
      <c r="QAV376" s="156"/>
      <c r="QAW376" s="156"/>
      <c r="QAX376" s="156"/>
      <c r="QAY376" s="156"/>
      <c r="QAZ376" s="156"/>
      <c r="QBA376" s="156"/>
      <c r="QBB376" s="156"/>
      <c r="QBC376" s="156"/>
      <c r="QBD376" s="156"/>
      <c r="QBE376" s="156"/>
      <c r="QBF376" s="156"/>
      <c r="QBG376" s="156"/>
      <c r="QBH376" s="156"/>
      <c r="QBI376" s="156"/>
      <c r="QBJ376" s="156"/>
      <c r="QBK376" s="156"/>
      <c r="QBL376" s="156"/>
      <c r="QBM376" s="156"/>
      <c r="QBN376" s="156"/>
      <c r="QBO376" s="156"/>
      <c r="QBP376" s="156"/>
      <c r="QBQ376" s="156"/>
      <c r="QBR376" s="156"/>
      <c r="QBS376" s="156"/>
      <c r="QBT376" s="156"/>
      <c r="QBU376" s="156"/>
      <c r="QBV376" s="156"/>
      <c r="QBW376" s="156"/>
      <c r="QBX376" s="156"/>
      <c r="QBY376" s="156"/>
      <c r="QBZ376" s="156"/>
      <c r="QCA376" s="156"/>
      <c r="QCB376" s="156"/>
      <c r="QCC376" s="156"/>
      <c r="QCD376" s="156"/>
      <c r="QCE376" s="156"/>
      <c r="QCF376" s="156"/>
      <c r="QCG376" s="156"/>
      <c r="QCH376" s="156"/>
      <c r="QCI376" s="156"/>
      <c r="QCJ376" s="156"/>
      <c r="QCK376" s="156"/>
      <c r="QCL376" s="156"/>
      <c r="QCM376" s="156"/>
      <c r="QCN376" s="156"/>
      <c r="QCO376" s="156"/>
      <c r="QCP376" s="156"/>
      <c r="QCQ376" s="156"/>
      <c r="QCR376" s="156"/>
      <c r="QCS376" s="156"/>
      <c r="QCT376" s="156"/>
      <c r="QCU376" s="156"/>
      <c r="QCV376" s="156"/>
      <c r="QCW376" s="156"/>
      <c r="QCX376" s="156"/>
      <c r="QCY376" s="156"/>
      <c r="QCZ376" s="156"/>
      <c r="QDA376" s="156"/>
      <c r="QDB376" s="156"/>
      <c r="QDC376" s="156"/>
      <c r="QDD376" s="156"/>
      <c r="QDE376" s="156"/>
      <c r="QDF376" s="156"/>
      <c r="QDG376" s="156"/>
      <c r="QDH376" s="156"/>
      <c r="QDI376" s="156"/>
      <c r="QDJ376" s="156"/>
      <c r="QDK376" s="156"/>
      <c r="QDL376" s="156"/>
      <c r="QDM376" s="156"/>
      <c r="QDN376" s="156"/>
      <c r="QDO376" s="156"/>
      <c r="QDP376" s="156"/>
      <c r="QDQ376" s="156"/>
      <c r="QDR376" s="156"/>
      <c r="QDS376" s="156"/>
      <c r="QDT376" s="156"/>
      <c r="QDU376" s="156"/>
      <c r="QDV376" s="156"/>
      <c r="QDW376" s="156"/>
      <c r="QDX376" s="156"/>
      <c r="QDY376" s="156"/>
      <c r="QDZ376" s="156"/>
      <c r="QEA376" s="156"/>
      <c r="QEB376" s="156"/>
      <c r="QEC376" s="156"/>
      <c r="QED376" s="156"/>
      <c r="QEE376" s="156"/>
      <c r="QEF376" s="156"/>
      <c r="QEG376" s="156"/>
      <c r="QEH376" s="156"/>
      <c r="QEI376" s="156"/>
      <c r="QEJ376" s="156"/>
      <c r="QEK376" s="156"/>
      <c r="QEL376" s="156"/>
      <c r="QEM376" s="156"/>
      <c r="QEN376" s="156"/>
      <c r="QEO376" s="156"/>
      <c r="QEP376" s="156"/>
      <c r="QEQ376" s="156"/>
      <c r="QER376" s="156"/>
      <c r="QES376" s="156"/>
      <c r="QET376" s="156"/>
      <c r="QEU376" s="156"/>
      <c r="QEV376" s="156"/>
      <c r="QEW376" s="156"/>
      <c r="QEX376" s="156"/>
      <c r="QEY376" s="156"/>
      <c r="QEZ376" s="156"/>
      <c r="QFA376" s="156"/>
      <c r="QFB376" s="156"/>
      <c r="QFC376" s="156"/>
      <c r="QFD376" s="156"/>
      <c r="QFE376" s="156"/>
      <c r="QFF376" s="156"/>
      <c r="QFG376" s="156"/>
      <c r="QFH376" s="156"/>
      <c r="QFI376" s="156"/>
      <c r="QFJ376" s="156"/>
      <c r="QFK376" s="156"/>
      <c r="QFL376" s="156"/>
      <c r="QFM376" s="156"/>
      <c r="QFN376" s="156"/>
      <c r="QFO376" s="156"/>
      <c r="QFP376" s="156"/>
      <c r="QFQ376" s="156"/>
      <c r="QFR376" s="156"/>
      <c r="QFS376" s="156"/>
      <c r="QFT376" s="156"/>
      <c r="QFU376" s="156"/>
      <c r="QFV376" s="156"/>
      <c r="QFW376" s="156"/>
      <c r="QFX376" s="156"/>
      <c r="QFY376" s="156"/>
      <c r="QFZ376" s="156"/>
      <c r="QGA376" s="156"/>
      <c r="QGB376" s="156"/>
      <c r="QGC376" s="156"/>
      <c r="QGD376" s="156"/>
      <c r="QGE376" s="156"/>
      <c r="QGF376" s="156"/>
      <c r="QGG376" s="156"/>
      <c r="QGH376" s="156"/>
      <c r="QGI376" s="156"/>
      <c r="QGJ376" s="156"/>
      <c r="QGK376" s="156"/>
      <c r="QGL376" s="156"/>
      <c r="QGM376" s="156"/>
      <c r="QGN376" s="156"/>
      <c r="QGO376" s="156"/>
      <c r="QGP376" s="156"/>
      <c r="QGQ376" s="156"/>
      <c r="QGR376" s="156"/>
      <c r="QGS376" s="156"/>
      <c r="QGT376" s="156"/>
      <c r="QGU376" s="156"/>
      <c r="QGV376" s="156"/>
      <c r="QGW376" s="156"/>
      <c r="QGX376" s="156"/>
      <c r="QGY376" s="156"/>
      <c r="QGZ376" s="156"/>
      <c r="QHA376" s="156"/>
      <c r="QHB376" s="156"/>
      <c r="QHC376" s="156"/>
      <c r="QHD376" s="156"/>
      <c r="QHE376" s="156"/>
      <c r="QHF376" s="156"/>
      <c r="QHG376" s="156"/>
      <c r="QHH376" s="156"/>
      <c r="QHI376" s="156"/>
      <c r="QHJ376" s="156"/>
      <c r="QHK376" s="156"/>
      <c r="QHL376" s="156"/>
      <c r="QHM376" s="156"/>
      <c r="QHN376" s="156"/>
      <c r="QHO376" s="156"/>
      <c r="QHP376" s="156"/>
      <c r="QHQ376" s="156"/>
      <c r="QHR376" s="156"/>
      <c r="QHS376" s="156"/>
      <c r="QHT376" s="156"/>
      <c r="QHU376" s="156"/>
      <c r="QHV376" s="156"/>
      <c r="QHW376" s="156"/>
      <c r="QHX376" s="156"/>
      <c r="QHY376" s="156"/>
      <c r="QHZ376" s="156"/>
      <c r="QIA376" s="156"/>
      <c r="QIB376" s="156"/>
      <c r="QIC376" s="156"/>
      <c r="QID376" s="156"/>
      <c r="QIE376" s="156"/>
      <c r="QIF376" s="156"/>
      <c r="QIG376" s="156"/>
      <c r="QIH376" s="156"/>
      <c r="QII376" s="156"/>
      <c r="QIJ376" s="156"/>
      <c r="QIK376" s="156"/>
      <c r="QIL376" s="156"/>
      <c r="QIM376" s="156"/>
      <c r="QIN376" s="156"/>
      <c r="QIO376" s="156"/>
      <c r="QIP376" s="156"/>
      <c r="QIQ376" s="156"/>
      <c r="QIR376" s="156"/>
      <c r="QIS376" s="156"/>
      <c r="QIT376" s="156"/>
      <c r="QIU376" s="156"/>
      <c r="QIV376" s="156"/>
      <c r="QIW376" s="156"/>
      <c r="QIX376" s="156"/>
      <c r="QIY376" s="156"/>
      <c r="QIZ376" s="156"/>
      <c r="QJA376" s="156"/>
      <c r="QJB376" s="156"/>
      <c r="QJC376" s="156"/>
      <c r="QJD376" s="156"/>
      <c r="QJE376" s="156"/>
      <c r="QJF376" s="156"/>
      <c r="QJG376" s="156"/>
      <c r="QJH376" s="156"/>
      <c r="QJI376" s="156"/>
      <c r="QJJ376" s="156"/>
      <c r="QJK376" s="156"/>
      <c r="QJL376" s="156"/>
      <c r="QJM376" s="156"/>
      <c r="QJN376" s="156"/>
      <c r="QJO376" s="156"/>
      <c r="QJP376" s="156"/>
      <c r="QJQ376" s="156"/>
      <c r="QJR376" s="156"/>
      <c r="QJS376" s="156"/>
      <c r="QJT376" s="156"/>
      <c r="QJU376" s="156"/>
      <c r="QJV376" s="156"/>
      <c r="QJW376" s="156"/>
      <c r="QJX376" s="156"/>
      <c r="QJY376" s="156"/>
      <c r="QJZ376" s="156"/>
      <c r="QKA376" s="156"/>
      <c r="QKB376" s="156"/>
      <c r="QKC376" s="156"/>
      <c r="QKD376" s="156"/>
      <c r="QKE376" s="156"/>
      <c r="QKF376" s="156"/>
      <c r="QKG376" s="156"/>
      <c r="QKH376" s="156"/>
      <c r="QKI376" s="156"/>
      <c r="QKJ376" s="156"/>
      <c r="QKK376" s="156"/>
      <c r="QKL376" s="156"/>
      <c r="QKM376" s="156"/>
      <c r="QKN376" s="156"/>
      <c r="QKO376" s="156"/>
      <c r="QKP376" s="156"/>
      <c r="QKQ376" s="156"/>
      <c r="QKR376" s="156"/>
      <c r="QKS376" s="156"/>
      <c r="QKT376" s="156"/>
      <c r="QKU376" s="156"/>
      <c r="QKV376" s="156"/>
      <c r="QKW376" s="156"/>
      <c r="QKX376" s="156"/>
      <c r="QKY376" s="156"/>
      <c r="QKZ376" s="156"/>
      <c r="QLA376" s="156"/>
      <c r="QLB376" s="156"/>
      <c r="QLC376" s="156"/>
      <c r="QLD376" s="156"/>
      <c r="QLE376" s="156"/>
      <c r="QLF376" s="156"/>
      <c r="QLG376" s="156"/>
      <c r="QLH376" s="156"/>
      <c r="QLI376" s="156"/>
      <c r="QLJ376" s="156"/>
      <c r="QLK376" s="156"/>
      <c r="QLL376" s="156"/>
      <c r="QLM376" s="156"/>
      <c r="QLN376" s="156"/>
      <c r="QLO376" s="156"/>
      <c r="QLP376" s="156"/>
      <c r="QLQ376" s="156"/>
      <c r="QLR376" s="156"/>
      <c r="QLS376" s="156"/>
      <c r="QLT376" s="156"/>
      <c r="QLU376" s="156"/>
      <c r="QLV376" s="156"/>
      <c r="QLW376" s="156"/>
      <c r="QLX376" s="156"/>
      <c r="QLY376" s="156"/>
      <c r="QLZ376" s="156"/>
      <c r="QMA376" s="156"/>
      <c r="QMB376" s="156"/>
      <c r="QMC376" s="156"/>
      <c r="QMD376" s="156"/>
      <c r="QME376" s="156"/>
      <c r="QMF376" s="156"/>
      <c r="QMG376" s="156"/>
      <c r="QMH376" s="156"/>
      <c r="QMI376" s="156"/>
      <c r="QMJ376" s="156"/>
      <c r="QMK376" s="156"/>
      <c r="QML376" s="156"/>
      <c r="QMM376" s="156"/>
      <c r="QMN376" s="156"/>
      <c r="QMO376" s="156"/>
      <c r="QMP376" s="156"/>
      <c r="QMQ376" s="156"/>
      <c r="QMR376" s="156"/>
      <c r="QMS376" s="156"/>
      <c r="QMT376" s="156"/>
      <c r="QMU376" s="156"/>
      <c r="QMV376" s="156"/>
      <c r="QMW376" s="156"/>
      <c r="QMX376" s="156"/>
      <c r="QMY376" s="156"/>
      <c r="QMZ376" s="156"/>
      <c r="QNA376" s="156"/>
      <c r="QNB376" s="156"/>
      <c r="QNC376" s="156"/>
      <c r="QND376" s="156"/>
      <c r="QNE376" s="156"/>
      <c r="QNF376" s="156"/>
      <c r="QNG376" s="156"/>
      <c r="QNH376" s="156"/>
      <c r="QNI376" s="156"/>
      <c r="QNJ376" s="156"/>
      <c r="QNK376" s="156"/>
      <c r="QNL376" s="156"/>
      <c r="QNM376" s="156"/>
      <c r="QNN376" s="156"/>
      <c r="QNO376" s="156"/>
      <c r="QNP376" s="156"/>
      <c r="QNQ376" s="156"/>
      <c r="QNR376" s="156"/>
      <c r="QNS376" s="156"/>
      <c r="QNT376" s="156"/>
      <c r="QNU376" s="156"/>
      <c r="QNV376" s="156"/>
      <c r="QNW376" s="156"/>
      <c r="QNX376" s="156"/>
      <c r="QNY376" s="156"/>
      <c r="QNZ376" s="156"/>
      <c r="QOA376" s="156"/>
      <c r="QOB376" s="156"/>
      <c r="QOC376" s="156"/>
      <c r="QOD376" s="156"/>
      <c r="QOE376" s="156"/>
      <c r="QOF376" s="156"/>
      <c r="QOG376" s="156"/>
      <c r="QOH376" s="156"/>
      <c r="QOI376" s="156"/>
      <c r="QOJ376" s="156"/>
      <c r="QOK376" s="156"/>
      <c r="QOL376" s="156"/>
      <c r="QOM376" s="156"/>
      <c r="QON376" s="156"/>
      <c r="QOO376" s="156"/>
      <c r="QOP376" s="156"/>
      <c r="QOQ376" s="156"/>
      <c r="QOR376" s="156"/>
      <c r="QOS376" s="156"/>
      <c r="QOT376" s="156"/>
      <c r="QOU376" s="156"/>
      <c r="QOV376" s="156"/>
      <c r="QOW376" s="156"/>
      <c r="QOX376" s="156"/>
      <c r="QOY376" s="156"/>
      <c r="QOZ376" s="156"/>
      <c r="QPA376" s="156"/>
      <c r="QPB376" s="156"/>
      <c r="QPC376" s="156"/>
      <c r="QPD376" s="156"/>
      <c r="QPE376" s="156"/>
      <c r="QPF376" s="156"/>
      <c r="QPG376" s="156"/>
      <c r="QPH376" s="156"/>
      <c r="QPI376" s="156"/>
      <c r="QPJ376" s="156"/>
      <c r="QPK376" s="156"/>
      <c r="QPL376" s="156"/>
      <c r="QPM376" s="156"/>
      <c r="QPN376" s="156"/>
      <c r="QPO376" s="156"/>
      <c r="QPP376" s="156"/>
      <c r="QPQ376" s="156"/>
      <c r="QPR376" s="156"/>
      <c r="QPS376" s="156"/>
      <c r="QPT376" s="156"/>
      <c r="QPU376" s="156"/>
      <c r="QPV376" s="156"/>
      <c r="QPW376" s="156"/>
      <c r="QPX376" s="156"/>
      <c r="QPY376" s="156"/>
      <c r="QPZ376" s="156"/>
      <c r="QQA376" s="156"/>
      <c r="QQB376" s="156"/>
      <c r="QQC376" s="156"/>
      <c r="QQD376" s="156"/>
      <c r="QQE376" s="156"/>
      <c r="QQF376" s="156"/>
      <c r="QQG376" s="156"/>
      <c r="QQH376" s="156"/>
      <c r="QQI376" s="156"/>
      <c r="QQJ376" s="156"/>
      <c r="QQK376" s="156"/>
      <c r="QQL376" s="156"/>
      <c r="QQM376" s="156"/>
      <c r="QQN376" s="156"/>
      <c r="QQO376" s="156"/>
      <c r="QQP376" s="156"/>
      <c r="QQQ376" s="156"/>
      <c r="QQR376" s="156"/>
      <c r="QQS376" s="156"/>
      <c r="QQT376" s="156"/>
      <c r="QQU376" s="156"/>
      <c r="QQV376" s="156"/>
      <c r="QQW376" s="156"/>
      <c r="QQX376" s="156"/>
      <c r="QQY376" s="156"/>
      <c r="QQZ376" s="156"/>
      <c r="QRA376" s="156"/>
      <c r="QRB376" s="156"/>
      <c r="QRC376" s="156"/>
      <c r="QRD376" s="156"/>
      <c r="QRE376" s="156"/>
      <c r="QRF376" s="156"/>
      <c r="QRG376" s="156"/>
      <c r="QRH376" s="156"/>
      <c r="QRI376" s="156"/>
      <c r="QRJ376" s="156"/>
      <c r="QRK376" s="156"/>
      <c r="QRL376" s="156"/>
      <c r="QRM376" s="156"/>
      <c r="QRN376" s="156"/>
      <c r="QRO376" s="156"/>
      <c r="QRP376" s="156"/>
      <c r="QRQ376" s="156"/>
      <c r="QRR376" s="156"/>
      <c r="QRS376" s="156"/>
      <c r="QRT376" s="156"/>
      <c r="QRU376" s="156"/>
      <c r="QRV376" s="156"/>
      <c r="QRW376" s="156"/>
      <c r="QRX376" s="156"/>
      <c r="QRY376" s="156"/>
      <c r="QRZ376" s="156"/>
      <c r="QSA376" s="156"/>
      <c r="QSB376" s="156"/>
      <c r="QSC376" s="156"/>
      <c r="QSD376" s="156"/>
      <c r="QSE376" s="156"/>
      <c r="QSF376" s="156"/>
      <c r="QSG376" s="156"/>
      <c r="QSH376" s="156"/>
      <c r="QSI376" s="156"/>
      <c r="QSJ376" s="156"/>
      <c r="QSK376" s="156"/>
      <c r="QSL376" s="156"/>
      <c r="QSM376" s="156"/>
      <c r="QSN376" s="156"/>
      <c r="QSO376" s="156"/>
      <c r="QSP376" s="156"/>
      <c r="QSQ376" s="156"/>
      <c r="QSR376" s="156"/>
      <c r="QSS376" s="156"/>
      <c r="QST376" s="156"/>
      <c r="QSU376" s="156"/>
      <c r="QSV376" s="156"/>
      <c r="QSW376" s="156"/>
      <c r="QSX376" s="156"/>
      <c r="QSY376" s="156"/>
      <c r="QSZ376" s="156"/>
      <c r="QTA376" s="156"/>
      <c r="QTB376" s="156"/>
      <c r="QTC376" s="156"/>
      <c r="QTD376" s="156"/>
      <c r="QTE376" s="156"/>
      <c r="QTF376" s="156"/>
      <c r="QTG376" s="156"/>
      <c r="QTH376" s="156"/>
      <c r="QTI376" s="156"/>
      <c r="QTJ376" s="156"/>
      <c r="QTK376" s="156"/>
      <c r="QTL376" s="156"/>
      <c r="QTM376" s="156"/>
      <c r="QTN376" s="156"/>
      <c r="QTO376" s="156"/>
      <c r="QTP376" s="156"/>
      <c r="QTQ376" s="156"/>
      <c r="QTR376" s="156"/>
      <c r="QTS376" s="156"/>
      <c r="QTT376" s="156"/>
      <c r="QTU376" s="156"/>
      <c r="QTV376" s="156"/>
      <c r="QTW376" s="156"/>
      <c r="QTX376" s="156"/>
      <c r="QTY376" s="156"/>
      <c r="QTZ376" s="156"/>
      <c r="QUA376" s="156"/>
      <c r="QUB376" s="156"/>
      <c r="QUC376" s="156"/>
      <c r="QUD376" s="156"/>
      <c r="QUE376" s="156"/>
      <c r="QUF376" s="156"/>
      <c r="QUG376" s="156"/>
      <c r="QUH376" s="156"/>
      <c r="QUI376" s="156"/>
      <c r="QUJ376" s="156"/>
      <c r="QUK376" s="156"/>
      <c r="QUL376" s="156"/>
      <c r="QUM376" s="156"/>
      <c r="QUN376" s="156"/>
      <c r="QUO376" s="156"/>
      <c r="QUP376" s="156"/>
      <c r="QUQ376" s="156"/>
      <c r="QUR376" s="156"/>
      <c r="QUS376" s="156"/>
      <c r="QUT376" s="156"/>
      <c r="QUU376" s="156"/>
      <c r="QUV376" s="156"/>
      <c r="QUW376" s="156"/>
      <c r="QUX376" s="156"/>
      <c r="QUY376" s="156"/>
      <c r="QUZ376" s="156"/>
      <c r="QVA376" s="156"/>
      <c r="QVB376" s="156"/>
      <c r="QVC376" s="156"/>
      <c r="QVD376" s="156"/>
      <c r="QVE376" s="156"/>
      <c r="QVF376" s="156"/>
      <c r="QVG376" s="156"/>
      <c r="QVH376" s="156"/>
      <c r="QVI376" s="156"/>
      <c r="QVJ376" s="156"/>
      <c r="QVK376" s="156"/>
      <c r="QVL376" s="156"/>
      <c r="QVM376" s="156"/>
      <c r="QVN376" s="156"/>
      <c r="QVO376" s="156"/>
      <c r="QVP376" s="156"/>
      <c r="QVQ376" s="156"/>
      <c r="QVR376" s="156"/>
      <c r="QVS376" s="156"/>
      <c r="QVT376" s="156"/>
      <c r="QVU376" s="156"/>
      <c r="QVV376" s="156"/>
      <c r="QVW376" s="156"/>
      <c r="QVX376" s="156"/>
      <c r="QVY376" s="156"/>
      <c r="QVZ376" s="156"/>
      <c r="QWA376" s="156"/>
      <c r="QWB376" s="156"/>
      <c r="QWC376" s="156"/>
      <c r="QWD376" s="156"/>
      <c r="QWE376" s="156"/>
      <c r="QWF376" s="156"/>
      <c r="QWG376" s="156"/>
      <c r="QWH376" s="156"/>
      <c r="QWI376" s="156"/>
      <c r="QWJ376" s="156"/>
      <c r="QWK376" s="156"/>
      <c r="QWL376" s="156"/>
      <c r="QWM376" s="156"/>
      <c r="QWN376" s="156"/>
      <c r="QWO376" s="156"/>
      <c r="QWP376" s="156"/>
      <c r="QWQ376" s="156"/>
      <c r="QWR376" s="156"/>
      <c r="QWS376" s="156"/>
      <c r="QWT376" s="156"/>
      <c r="QWU376" s="156"/>
      <c r="QWV376" s="156"/>
      <c r="QWW376" s="156"/>
      <c r="QWX376" s="156"/>
      <c r="QWY376" s="156"/>
      <c r="QWZ376" s="156"/>
      <c r="QXA376" s="156"/>
      <c r="QXB376" s="156"/>
      <c r="QXC376" s="156"/>
      <c r="QXD376" s="156"/>
      <c r="QXE376" s="156"/>
      <c r="QXF376" s="156"/>
      <c r="QXG376" s="156"/>
      <c r="QXH376" s="156"/>
      <c r="QXI376" s="156"/>
      <c r="QXJ376" s="156"/>
      <c r="QXK376" s="156"/>
      <c r="QXL376" s="156"/>
      <c r="QXM376" s="156"/>
      <c r="QXN376" s="156"/>
      <c r="QXO376" s="156"/>
      <c r="QXP376" s="156"/>
      <c r="QXQ376" s="156"/>
      <c r="QXR376" s="156"/>
      <c r="QXS376" s="156"/>
      <c r="QXT376" s="156"/>
      <c r="QXU376" s="156"/>
      <c r="QXV376" s="156"/>
      <c r="QXW376" s="156"/>
      <c r="QXX376" s="156"/>
      <c r="QXY376" s="156"/>
      <c r="QXZ376" s="156"/>
      <c r="QYA376" s="156"/>
      <c r="QYB376" s="156"/>
      <c r="QYC376" s="156"/>
      <c r="QYD376" s="156"/>
      <c r="QYE376" s="156"/>
      <c r="QYF376" s="156"/>
      <c r="QYG376" s="156"/>
      <c r="QYH376" s="156"/>
      <c r="QYI376" s="156"/>
      <c r="QYJ376" s="156"/>
      <c r="QYK376" s="156"/>
      <c r="QYL376" s="156"/>
      <c r="QYM376" s="156"/>
      <c r="QYN376" s="156"/>
      <c r="QYO376" s="156"/>
      <c r="QYP376" s="156"/>
      <c r="QYQ376" s="156"/>
      <c r="QYR376" s="156"/>
      <c r="QYS376" s="156"/>
      <c r="QYT376" s="156"/>
      <c r="QYU376" s="156"/>
      <c r="QYV376" s="156"/>
      <c r="QYW376" s="156"/>
      <c r="QYX376" s="156"/>
      <c r="QYY376" s="156"/>
      <c r="QYZ376" s="156"/>
      <c r="QZA376" s="156"/>
      <c r="QZB376" s="156"/>
      <c r="QZC376" s="156"/>
      <c r="QZD376" s="156"/>
      <c r="QZE376" s="156"/>
      <c r="QZF376" s="156"/>
      <c r="QZG376" s="156"/>
      <c r="QZH376" s="156"/>
      <c r="QZI376" s="156"/>
      <c r="QZJ376" s="156"/>
      <c r="QZK376" s="156"/>
      <c r="QZL376" s="156"/>
      <c r="QZM376" s="156"/>
      <c r="QZN376" s="156"/>
      <c r="QZO376" s="156"/>
      <c r="QZP376" s="156"/>
      <c r="QZQ376" s="156"/>
      <c r="QZR376" s="156"/>
      <c r="QZS376" s="156"/>
      <c r="QZT376" s="156"/>
      <c r="QZU376" s="156"/>
      <c r="QZV376" s="156"/>
      <c r="QZW376" s="156"/>
      <c r="QZX376" s="156"/>
      <c r="QZY376" s="156"/>
      <c r="QZZ376" s="156"/>
      <c r="RAA376" s="156"/>
      <c r="RAB376" s="156"/>
      <c r="RAC376" s="156"/>
      <c r="RAD376" s="156"/>
      <c r="RAE376" s="156"/>
      <c r="RAF376" s="156"/>
      <c r="RAG376" s="156"/>
      <c r="RAH376" s="156"/>
      <c r="RAI376" s="156"/>
      <c r="RAJ376" s="156"/>
      <c r="RAK376" s="156"/>
      <c r="RAL376" s="156"/>
      <c r="RAM376" s="156"/>
      <c r="RAN376" s="156"/>
      <c r="RAO376" s="156"/>
      <c r="RAP376" s="156"/>
      <c r="RAQ376" s="156"/>
      <c r="RAR376" s="156"/>
      <c r="RAS376" s="156"/>
      <c r="RAT376" s="156"/>
      <c r="RAU376" s="156"/>
      <c r="RAV376" s="156"/>
      <c r="RAW376" s="156"/>
      <c r="RAX376" s="156"/>
      <c r="RAY376" s="156"/>
      <c r="RAZ376" s="156"/>
      <c r="RBA376" s="156"/>
      <c r="RBB376" s="156"/>
      <c r="RBC376" s="156"/>
      <c r="RBD376" s="156"/>
      <c r="RBE376" s="156"/>
      <c r="RBF376" s="156"/>
      <c r="RBG376" s="156"/>
      <c r="RBH376" s="156"/>
      <c r="RBI376" s="156"/>
      <c r="RBJ376" s="156"/>
      <c r="RBK376" s="156"/>
      <c r="RBL376" s="156"/>
      <c r="RBM376" s="156"/>
      <c r="RBN376" s="156"/>
      <c r="RBO376" s="156"/>
      <c r="RBP376" s="156"/>
      <c r="RBQ376" s="156"/>
      <c r="RBR376" s="156"/>
      <c r="RBS376" s="156"/>
      <c r="RBT376" s="156"/>
      <c r="RBU376" s="156"/>
      <c r="RBV376" s="156"/>
      <c r="RBW376" s="156"/>
      <c r="RBX376" s="156"/>
      <c r="RBY376" s="156"/>
      <c r="RBZ376" s="156"/>
      <c r="RCA376" s="156"/>
      <c r="RCB376" s="156"/>
      <c r="RCC376" s="156"/>
      <c r="RCD376" s="156"/>
      <c r="RCE376" s="156"/>
      <c r="RCF376" s="156"/>
      <c r="RCG376" s="156"/>
      <c r="RCH376" s="156"/>
      <c r="RCI376" s="156"/>
      <c r="RCJ376" s="156"/>
      <c r="RCK376" s="156"/>
      <c r="RCL376" s="156"/>
      <c r="RCM376" s="156"/>
      <c r="RCN376" s="156"/>
      <c r="RCO376" s="156"/>
      <c r="RCP376" s="156"/>
      <c r="RCQ376" s="156"/>
      <c r="RCR376" s="156"/>
      <c r="RCS376" s="156"/>
      <c r="RCT376" s="156"/>
      <c r="RCU376" s="156"/>
      <c r="RCV376" s="156"/>
      <c r="RCW376" s="156"/>
      <c r="RCX376" s="156"/>
      <c r="RCY376" s="156"/>
      <c r="RCZ376" s="156"/>
      <c r="RDA376" s="156"/>
      <c r="RDB376" s="156"/>
      <c r="RDC376" s="156"/>
      <c r="RDD376" s="156"/>
      <c r="RDE376" s="156"/>
      <c r="RDF376" s="156"/>
      <c r="RDG376" s="156"/>
      <c r="RDH376" s="156"/>
      <c r="RDI376" s="156"/>
      <c r="RDJ376" s="156"/>
      <c r="RDK376" s="156"/>
      <c r="RDL376" s="156"/>
      <c r="RDM376" s="156"/>
      <c r="RDN376" s="156"/>
      <c r="RDO376" s="156"/>
      <c r="RDP376" s="156"/>
      <c r="RDQ376" s="156"/>
      <c r="RDR376" s="156"/>
      <c r="RDS376" s="156"/>
      <c r="RDT376" s="156"/>
      <c r="RDU376" s="156"/>
      <c r="RDV376" s="156"/>
      <c r="RDW376" s="156"/>
      <c r="RDX376" s="156"/>
      <c r="RDY376" s="156"/>
      <c r="RDZ376" s="156"/>
      <c r="REA376" s="156"/>
      <c r="REB376" s="156"/>
      <c r="REC376" s="156"/>
      <c r="RED376" s="156"/>
      <c r="REE376" s="156"/>
      <c r="REF376" s="156"/>
      <c r="REG376" s="156"/>
      <c r="REH376" s="156"/>
      <c r="REI376" s="156"/>
      <c r="REJ376" s="156"/>
      <c r="REK376" s="156"/>
      <c r="REL376" s="156"/>
      <c r="REM376" s="156"/>
      <c r="REN376" s="156"/>
      <c r="REO376" s="156"/>
      <c r="REP376" s="156"/>
      <c r="REQ376" s="156"/>
      <c r="RER376" s="156"/>
      <c r="RES376" s="156"/>
      <c r="RET376" s="156"/>
      <c r="REU376" s="156"/>
      <c r="REV376" s="156"/>
      <c r="REW376" s="156"/>
      <c r="REX376" s="156"/>
      <c r="REY376" s="156"/>
      <c r="REZ376" s="156"/>
      <c r="RFA376" s="156"/>
      <c r="RFB376" s="156"/>
      <c r="RFC376" s="156"/>
      <c r="RFD376" s="156"/>
      <c r="RFE376" s="156"/>
      <c r="RFF376" s="156"/>
      <c r="RFG376" s="156"/>
      <c r="RFH376" s="156"/>
      <c r="RFI376" s="156"/>
      <c r="RFJ376" s="156"/>
      <c r="RFK376" s="156"/>
      <c r="RFL376" s="156"/>
      <c r="RFM376" s="156"/>
      <c r="RFN376" s="156"/>
      <c r="RFO376" s="156"/>
      <c r="RFP376" s="156"/>
      <c r="RFQ376" s="156"/>
      <c r="RFR376" s="156"/>
      <c r="RFS376" s="156"/>
      <c r="RFT376" s="156"/>
      <c r="RFU376" s="156"/>
      <c r="RFV376" s="156"/>
      <c r="RFW376" s="156"/>
      <c r="RFX376" s="156"/>
      <c r="RFY376" s="156"/>
      <c r="RFZ376" s="156"/>
      <c r="RGA376" s="156"/>
      <c r="RGB376" s="156"/>
      <c r="RGC376" s="156"/>
      <c r="RGD376" s="156"/>
      <c r="RGE376" s="156"/>
      <c r="RGF376" s="156"/>
      <c r="RGG376" s="156"/>
      <c r="RGH376" s="156"/>
      <c r="RGI376" s="156"/>
      <c r="RGJ376" s="156"/>
      <c r="RGK376" s="156"/>
      <c r="RGL376" s="156"/>
      <c r="RGM376" s="156"/>
      <c r="RGN376" s="156"/>
      <c r="RGO376" s="156"/>
      <c r="RGP376" s="156"/>
      <c r="RGQ376" s="156"/>
      <c r="RGR376" s="156"/>
      <c r="RGS376" s="156"/>
      <c r="RGT376" s="156"/>
      <c r="RGU376" s="156"/>
      <c r="RGV376" s="156"/>
      <c r="RGW376" s="156"/>
      <c r="RGX376" s="156"/>
      <c r="RGY376" s="156"/>
      <c r="RGZ376" s="156"/>
      <c r="RHA376" s="156"/>
      <c r="RHB376" s="156"/>
      <c r="RHC376" s="156"/>
      <c r="RHD376" s="156"/>
      <c r="RHE376" s="156"/>
      <c r="RHF376" s="156"/>
      <c r="RHG376" s="156"/>
      <c r="RHH376" s="156"/>
      <c r="RHI376" s="156"/>
      <c r="RHJ376" s="156"/>
      <c r="RHK376" s="156"/>
      <c r="RHL376" s="156"/>
      <c r="RHM376" s="156"/>
      <c r="RHN376" s="156"/>
      <c r="RHO376" s="156"/>
      <c r="RHP376" s="156"/>
      <c r="RHQ376" s="156"/>
      <c r="RHR376" s="156"/>
      <c r="RHS376" s="156"/>
      <c r="RHT376" s="156"/>
      <c r="RHU376" s="156"/>
      <c r="RHV376" s="156"/>
      <c r="RHW376" s="156"/>
      <c r="RHX376" s="156"/>
      <c r="RHY376" s="156"/>
      <c r="RHZ376" s="156"/>
      <c r="RIA376" s="156"/>
      <c r="RIB376" s="156"/>
      <c r="RIC376" s="156"/>
      <c r="RID376" s="156"/>
      <c r="RIE376" s="156"/>
      <c r="RIF376" s="156"/>
      <c r="RIG376" s="156"/>
      <c r="RIH376" s="156"/>
      <c r="RII376" s="156"/>
      <c r="RIJ376" s="156"/>
      <c r="RIK376" s="156"/>
      <c r="RIL376" s="156"/>
      <c r="RIM376" s="156"/>
      <c r="RIN376" s="156"/>
      <c r="RIO376" s="156"/>
      <c r="RIP376" s="156"/>
      <c r="RIQ376" s="156"/>
      <c r="RIR376" s="156"/>
      <c r="RIS376" s="156"/>
      <c r="RIT376" s="156"/>
      <c r="RIU376" s="156"/>
      <c r="RIV376" s="156"/>
      <c r="RIW376" s="156"/>
      <c r="RIX376" s="156"/>
      <c r="RIY376" s="156"/>
      <c r="RIZ376" s="156"/>
      <c r="RJA376" s="156"/>
      <c r="RJB376" s="156"/>
      <c r="RJC376" s="156"/>
      <c r="RJD376" s="156"/>
      <c r="RJE376" s="156"/>
      <c r="RJF376" s="156"/>
      <c r="RJG376" s="156"/>
      <c r="RJH376" s="156"/>
      <c r="RJI376" s="156"/>
      <c r="RJJ376" s="156"/>
      <c r="RJK376" s="156"/>
      <c r="RJL376" s="156"/>
      <c r="RJM376" s="156"/>
      <c r="RJN376" s="156"/>
      <c r="RJO376" s="156"/>
      <c r="RJP376" s="156"/>
      <c r="RJQ376" s="156"/>
      <c r="RJR376" s="156"/>
      <c r="RJS376" s="156"/>
      <c r="RJT376" s="156"/>
      <c r="RJU376" s="156"/>
      <c r="RJV376" s="156"/>
      <c r="RJW376" s="156"/>
      <c r="RJX376" s="156"/>
      <c r="RJY376" s="156"/>
      <c r="RJZ376" s="156"/>
      <c r="RKA376" s="156"/>
      <c r="RKB376" s="156"/>
      <c r="RKC376" s="156"/>
      <c r="RKD376" s="156"/>
      <c r="RKE376" s="156"/>
      <c r="RKF376" s="156"/>
      <c r="RKG376" s="156"/>
      <c r="RKH376" s="156"/>
      <c r="RKI376" s="156"/>
      <c r="RKJ376" s="156"/>
      <c r="RKK376" s="156"/>
      <c r="RKL376" s="156"/>
      <c r="RKM376" s="156"/>
      <c r="RKN376" s="156"/>
      <c r="RKO376" s="156"/>
      <c r="RKP376" s="156"/>
      <c r="RKQ376" s="156"/>
      <c r="RKR376" s="156"/>
      <c r="RKS376" s="156"/>
      <c r="RKT376" s="156"/>
      <c r="RKU376" s="156"/>
      <c r="RKV376" s="156"/>
      <c r="RKW376" s="156"/>
      <c r="RKX376" s="156"/>
      <c r="RKY376" s="156"/>
      <c r="RKZ376" s="156"/>
      <c r="RLA376" s="156"/>
      <c r="RLB376" s="156"/>
      <c r="RLC376" s="156"/>
      <c r="RLD376" s="156"/>
      <c r="RLE376" s="156"/>
      <c r="RLF376" s="156"/>
      <c r="RLG376" s="156"/>
      <c r="RLH376" s="156"/>
      <c r="RLI376" s="156"/>
      <c r="RLJ376" s="156"/>
      <c r="RLK376" s="156"/>
      <c r="RLL376" s="156"/>
      <c r="RLM376" s="156"/>
      <c r="RLN376" s="156"/>
      <c r="RLO376" s="156"/>
      <c r="RLP376" s="156"/>
      <c r="RLQ376" s="156"/>
      <c r="RLR376" s="156"/>
      <c r="RLS376" s="156"/>
      <c r="RLT376" s="156"/>
      <c r="RLU376" s="156"/>
      <c r="RLV376" s="156"/>
      <c r="RLW376" s="156"/>
      <c r="RLX376" s="156"/>
      <c r="RLY376" s="156"/>
      <c r="RLZ376" s="156"/>
      <c r="RMA376" s="156"/>
      <c r="RMB376" s="156"/>
      <c r="RMC376" s="156"/>
      <c r="RMD376" s="156"/>
      <c r="RME376" s="156"/>
      <c r="RMF376" s="156"/>
      <c r="RMG376" s="156"/>
      <c r="RMH376" s="156"/>
      <c r="RMI376" s="156"/>
      <c r="RMJ376" s="156"/>
      <c r="RMK376" s="156"/>
      <c r="RML376" s="156"/>
      <c r="RMM376" s="156"/>
      <c r="RMN376" s="156"/>
      <c r="RMO376" s="156"/>
      <c r="RMP376" s="156"/>
      <c r="RMQ376" s="156"/>
      <c r="RMR376" s="156"/>
      <c r="RMS376" s="156"/>
      <c r="RMT376" s="156"/>
      <c r="RMU376" s="156"/>
      <c r="RMV376" s="156"/>
      <c r="RMW376" s="156"/>
      <c r="RMX376" s="156"/>
      <c r="RMY376" s="156"/>
      <c r="RMZ376" s="156"/>
      <c r="RNA376" s="156"/>
      <c r="RNB376" s="156"/>
      <c r="RNC376" s="156"/>
      <c r="RND376" s="156"/>
      <c r="RNE376" s="156"/>
      <c r="RNF376" s="156"/>
      <c r="RNG376" s="156"/>
      <c r="RNH376" s="156"/>
      <c r="RNI376" s="156"/>
      <c r="RNJ376" s="156"/>
      <c r="RNK376" s="156"/>
      <c r="RNL376" s="156"/>
      <c r="RNM376" s="156"/>
      <c r="RNN376" s="156"/>
      <c r="RNO376" s="156"/>
      <c r="RNP376" s="156"/>
      <c r="RNQ376" s="156"/>
      <c r="RNR376" s="156"/>
      <c r="RNS376" s="156"/>
      <c r="RNT376" s="156"/>
      <c r="RNU376" s="156"/>
      <c r="RNV376" s="156"/>
      <c r="RNW376" s="156"/>
      <c r="RNX376" s="156"/>
      <c r="RNY376" s="156"/>
      <c r="RNZ376" s="156"/>
      <c r="ROA376" s="156"/>
      <c r="ROB376" s="156"/>
      <c r="ROC376" s="156"/>
      <c r="ROD376" s="156"/>
      <c r="ROE376" s="156"/>
      <c r="ROF376" s="156"/>
      <c r="ROG376" s="156"/>
      <c r="ROH376" s="156"/>
      <c r="ROI376" s="156"/>
      <c r="ROJ376" s="156"/>
      <c r="ROK376" s="156"/>
      <c r="ROL376" s="156"/>
      <c r="ROM376" s="156"/>
      <c r="RON376" s="156"/>
      <c r="ROO376" s="156"/>
      <c r="ROP376" s="156"/>
      <c r="ROQ376" s="156"/>
      <c r="ROR376" s="156"/>
      <c r="ROS376" s="156"/>
      <c r="ROT376" s="156"/>
      <c r="ROU376" s="156"/>
      <c r="ROV376" s="156"/>
      <c r="ROW376" s="156"/>
      <c r="ROX376" s="156"/>
      <c r="ROY376" s="156"/>
      <c r="ROZ376" s="156"/>
      <c r="RPA376" s="156"/>
      <c r="RPB376" s="156"/>
      <c r="RPC376" s="156"/>
      <c r="RPD376" s="156"/>
      <c r="RPE376" s="156"/>
      <c r="RPF376" s="156"/>
      <c r="RPG376" s="156"/>
      <c r="RPH376" s="156"/>
      <c r="RPI376" s="156"/>
      <c r="RPJ376" s="156"/>
      <c r="RPK376" s="156"/>
      <c r="RPL376" s="156"/>
      <c r="RPM376" s="156"/>
      <c r="RPN376" s="156"/>
      <c r="RPO376" s="156"/>
      <c r="RPP376" s="156"/>
      <c r="RPQ376" s="156"/>
      <c r="RPR376" s="156"/>
      <c r="RPS376" s="156"/>
      <c r="RPT376" s="156"/>
      <c r="RPU376" s="156"/>
      <c r="RPV376" s="156"/>
      <c r="RPW376" s="156"/>
      <c r="RPX376" s="156"/>
      <c r="RPY376" s="156"/>
      <c r="RPZ376" s="156"/>
      <c r="RQA376" s="156"/>
      <c r="RQB376" s="156"/>
      <c r="RQC376" s="156"/>
      <c r="RQD376" s="156"/>
      <c r="RQE376" s="156"/>
      <c r="RQF376" s="156"/>
      <c r="RQG376" s="156"/>
      <c r="RQH376" s="156"/>
      <c r="RQI376" s="156"/>
      <c r="RQJ376" s="156"/>
      <c r="RQK376" s="156"/>
      <c r="RQL376" s="156"/>
      <c r="RQM376" s="156"/>
      <c r="RQN376" s="156"/>
      <c r="RQO376" s="156"/>
      <c r="RQP376" s="156"/>
      <c r="RQQ376" s="156"/>
      <c r="RQR376" s="156"/>
      <c r="RQS376" s="156"/>
      <c r="RQT376" s="156"/>
      <c r="RQU376" s="156"/>
      <c r="RQV376" s="156"/>
      <c r="RQW376" s="156"/>
      <c r="RQX376" s="156"/>
      <c r="RQY376" s="156"/>
      <c r="RQZ376" s="156"/>
      <c r="RRA376" s="156"/>
      <c r="RRB376" s="156"/>
      <c r="RRC376" s="156"/>
      <c r="RRD376" s="156"/>
      <c r="RRE376" s="156"/>
      <c r="RRF376" s="156"/>
      <c r="RRG376" s="156"/>
      <c r="RRH376" s="156"/>
      <c r="RRI376" s="156"/>
      <c r="RRJ376" s="156"/>
      <c r="RRK376" s="156"/>
      <c r="RRL376" s="156"/>
      <c r="RRM376" s="156"/>
      <c r="RRN376" s="156"/>
      <c r="RRO376" s="156"/>
      <c r="RRP376" s="156"/>
      <c r="RRQ376" s="156"/>
      <c r="RRR376" s="156"/>
      <c r="RRS376" s="156"/>
      <c r="RRT376" s="156"/>
      <c r="RRU376" s="156"/>
      <c r="RRV376" s="156"/>
      <c r="RRW376" s="156"/>
      <c r="RRX376" s="156"/>
      <c r="RRY376" s="156"/>
      <c r="RRZ376" s="156"/>
      <c r="RSA376" s="156"/>
      <c r="RSB376" s="156"/>
      <c r="RSC376" s="156"/>
      <c r="RSD376" s="156"/>
      <c r="RSE376" s="156"/>
      <c r="RSF376" s="156"/>
      <c r="RSG376" s="156"/>
      <c r="RSH376" s="156"/>
      <c r="RSI376" s="156"/>
      <c r="RSJ376" s="156"/>
      <c r="RSK376" s="156"/>
      <c r="RSL376" s="156"/>
      <c r="RSM376" s="156"/>
      <c r="RSN376" s="156"/>
      <c r="RSO376" s="156"/>
      <c r="RSP376" s="156"/>
      <c r="RSQ376" s="156"/>
      <c r="RSR376" s="156"/>
      <c r="RSS376" s="156"/>
      <c r="RST376" s="156"/>
      <c r="RSU376" s="156"/>
      <c r="RSV376" s="156"/>
      <c r="RSW376" s="156"/>
      <c r="RSX376" s="156"/>
      <c r="RSY376" s="156"/>
      <c r="RSZ376" s="156"/>
      <c r="RTA376" s="156"/>
      <c r="RTB376" s="156"/>
      <c r="RTC376" s="156"/>
      <c r="RTD376" s="156"/>
      <c r="RTE376" s="156"/>
      <c r="RTF376" s="156"/>
      <c r="RTG376" s="156"/>
      <c r="RTH376" s="156"/>
      <c r="RTI376" s="156"/>
      <c r="RTJ376" s="156"/>
      <c r="RTK376" s="156"/>
      <c r="RTL376" s="156"/>
      <c r="RTM376" s="156"/>
      <c r="RTN376" s="156"/>
      <c r="RTO376" s="156"/>
      <c r="RTP376" s="156"/>
      <c r="RTQ376" s="156"/>
      <c r="RTR376" s="156"/>
      <c r="RTS376" s="156"/>
      <c r="RTT376" s="156"/>
      <c r="RTU376" s="156"/>
      <c r="RTV376" s="156"/>
      <c r="RTW376" s="156"/>
      <c r="RTX376" s="156"/>
      <c r="RTY376" s="156"/>
      <c r="RTZ376" s="156"/>
      <c r="RUA376" s="156"/>
      <c r="RUB376" s="156"/>
      <c r="RUC376" s="156"/>
      <c r="RUD376" s="156"/>
      <c r="RUE376" s="156"/>
      <c r="RUF376" s="156"/>
      <c r="RUG376" s="156"/>
      <c r="RUH376" s="156"/>
      <c r="RUI376" s="156"/>
      <c r="RUJ376" s="156"/>
      <c r="RUK376" s="156"/>
      <c r="RUL376" s="156"/>
      <c r="RUM376" s="156"/>
      <c r="RUN376" s="156"/>
      <c r="RUO376" s="156"/>
      <c r="RUP376" s="156"/>
      <c r="RUQ376" s="156"/>
      <c r="RUR376" s="156"/>
      <c r="RUS376" s="156"/>
      <c r="RUT376" s="156"/>
      <c r="RUU376" s="156"/>
      <c r="RUV376" s="156"/>
      <c r="RUW376" s="156"/>
      <c r="RUX376" s="156"/>
      <c r="RUY376" s="156"/>
      <c r="RUZ376" s="156"/>
      <c r="RVA376" s="156"/>
      <c r="RVB376" s="156"/>
      <c r="RVC376" s="156"/>
      <c r="RVD376" s="156"/>
      <c r="RVE376" s="156"/>
      <c r="RVF376" s="156"/>
      <c r="RVG376" s="156"/>
      <c r="RVH376" s="156"/>
      <c r="RVI376" s="156"/>
      <c r="RVJ376" s="156"/>
      <c r="RVK376" s="156"/>
      <c r="RVL376" s="156"/>
      <c r="RVM376" s="156"/>
      <c r="RVN376" s="156"/>
      <c r="RVO376" s="156"/>
      <c r="RVP376" s="156"/>
      <c r="RVQ376" s="156"/>
      <c r="RVR376" s="156"/>
      <c r="RVS376" s="156"/>
      <c r="RVT376" s="156"/>
      <c r="RVU376" s="156"/>
      <c r="RVV376" s="156"/>
      <c r="RVW376" s="156"/>
      <c r="RVX376" s="156"/>
      <c r="RVY376" s="156"/>
      <c r="RVZ376" s="156"/>
      <c r="RWA376" s="156"/>
      <c r="RWB376" s="156"/>
      <c r="RWC376" s="156"/>
      <c r="RWD376" s="156"/>
      <c r="RWE376" s="156"/>
      <c r="RWF376" s="156"/>
      <c r="RWG376" s="156"/>
      <c r="RWH376" s="156"/>
      <c r="RWI376" s="156"/>
      <c r="RWJ376" s="156"/>
      <c r="RWK376" s="156"/>
      <c r="RWL376" s="156"/>
      <c r="RWM376" s="156"/>
      <c r="RWN376" s="156"/>
      <c r="RWO376" s="156"/>
      <c r="RWP376" s="156"/>
      <c r="RWQ376" s="156"/>
      <c r="RWR376" s="156"/>
      <c r="RWS376" s="156"/>
      <c r="RWT376" s="156"/>
      <c r="RWU376" s="156"/>
      <c r="RWV376" s="156"/>
      <c r="RWW376" s="156"/>
      <c r="RWX376" s="156"/>
      <c r="RWY376" s="156"/>
      <c r="RWZ376" s="156"/>
      <c r="RXA376" s="156"/>
      <c r="RXB376" s="156"/>
      <c r="RXC376" s="156"/>
      <c r="RXD376" s="156"/>
      <c r="RXE376" s="156"/>
      <c r="RXF376" s="156"/>
      <c r="RXG376" s="156"/>
      <c r="RXH376" s="156"/>
      <c r="RXI376" s="156"/>
      <c r="RXJ376" s="156"/>
      <c r="RXK376" s="156"/>
      <c r="RXL376" s="156"/>
      <c r="RXM376" s="156"/>
      <c r="RXN376" s="156"/>
      <c r="RXO376" s="156"/>
      <c r="RXP376" s="156"/>
      <c r="RXQ376" s="156"/>
      <c r="RXR376" s="156"/>
      <c r="RXS376" s="156"/>
      <c r="RXT376" s="156"/>
      <c r="RXU376" s="156"/>
      <c r="RXV376" s="156"/>
      <c r="RXW376" s="156"/>
      <c r="RXX376" s="156"/>
      <c r="RXY376" s="156"/>
      <c r="RXZ376" s="156"/>
      <c r="RYA376" s="156"/>
      <c r="RYB376" s="156"/>
      <c r="RYC376" s="156"/>
      <c r="RYD376" s="156"/>
      <c r="RYE376" s="156"/>
      <c r="RYF376" s="156"/>
      <c r="RYG376" s="156"/>
      <c r="RYH376" s="156"/>
      <c r="RYI376" s="156"/>
      <c r="RYJ376" s="156"/>
      <c r="RYK376" s="156"/>
      <c r="RYL376" s="156"/>
      <c r="RYM376" s="156"/>
      <c r="RYN376" s="156"/>
      <c r="RYO376" s="156"/>
      <c r="RYP376" s="156"/>
      <c r="RYQ376" s="156"/>
      <c r="RYR376" s="156"/>
      <c r="RYS376" s="156"/>
      <c r="RYT376" s="156"/>
      <c r="RYU376" s="156"/>
      <c r="RYV376" s="156"/>
      <c r="RYW376" s="156"/>
      <c r="RYX376" s="156"/>
      <c r="RYY376" s="156"/>
      <c r="RYZ376" s="156"/>
      <c r="RZA376" s="156"/>
      <c r="RZB376" s="156"/>
      <c r="RZC376" s="156"/>
      <c r="RZD376" s="156"/>
      <c r="RZE376" s="156"/>
      <c r="RZF376" s="156"/>
      <c r="RZG376" s="156"/>
      <c r="RZH376" s="156"/>
      <c r="RZI376" s="156"/>
      <c r="RZJ376" s="156"/>
      <c r="RZK376" s="156"/>
      <c r="RZL376" s="156"/>
      <c r="RZM376" s="156"/>
      <c r="RZN376" s="156"/>
      <c r="RZO376" s="156"/>
      <c r="RZP376" s="156"/>
      <c r="RZQ376" s="156"/>
      <c r="RZR376" s="156"/>
      <c r="RZS376" s="156"/>
      <c r="RZT376" s="156"/>
      <c r="RZU376" s="156"/>
      <c r="RZV376" s="156"/>
      <c r="RZW376" s="156"/>
      <c r="RZX376" s="156"/>
      <c r="RZY376" s="156"/>
      <c r="RZZ376" s="156"/>
      <c r="SAA376" s="156"/>
      <c r="SAB376" s="156"/>
      <c r="SAC376" s="156"/>
      <c r="SAD376" s="156"/>
      <c r="SAE376" s="156"/>
      <c r="SAF376" s="156"/>
      <c r="SAG376" s="156"/>
      <c r="SAH376" s="156"/>
      <c r="SAI376" s="156"/>
      <c r="SAJ376" s="156"/>
      <c r="SAK376" s="156"/>
      <c r="SAL376" s="156"/>
      <c r="SAM376" s="156"/>
      <c r="SAN376" s="156"/>
      <c r="SAO376" s="156"/>
      <c r="SAP376" s="156"/>
      <c r="SAQ376" s="156"/>
      <c r="SAR376" s="156"/>
      <c r="SAS376" s="156"/>
      <c r="SAT376" s="156"/>
      <c r="SAU376" s="156"/>
      <c r="SAV376" s="156"/>
      <c r="SAW376" s="156"/>
      <c r="SAX376" s="156"/>
      <c r="SAY376" s="156"/>
      <c r="SAZ376" s="156"/>
      <c r="SBA376" s="156"/>
      <c r="SBB376" s="156"/>
      <c r="SBC376" s="156"/>
      <c r="SBD376" s="156"/>
      <c r="SBE376" s="156"/>
      <c r="SBF376" s="156"/>
      <c r="SBG376" s="156"/>
      <c r="SBH376" s="156"/>
      <c r="SBI376" s="156"/>
      <c r="SBJ376" s="156"/>
      <c r="SBK376" s="156"/>
      <c r="SBL376" s="156"/>
      <c r="SBM376" s="156"/>
      <c r="SBN376" s="156"/>
      <c r="SBO376" s="156"/>
      <c r="SBP376" s="156"/>
      <c r="SBQ376" s="156"/>
      <c r="SBR376" s="156"/>
      <c r="SBS376" s="156"/>
      <c r="SBT376" s="156"/>
      <c r="SBU376" s="156"/>
      <c r="SBV376" s="156"/>
      <c r="SBW376" s="156"/>
      <c r="SBX376" s="156"/>
      <c r="SBY376" s="156"/>
      <c r="SBZ376" s="156"/>
      <c r="SCA376" s="156"/>
      <c r="SCB376" s="156"/>
      <c r="SCC376" s="156"/>
      <c r="SCD376" s="156"/>
      <c r="SCE376" s="156"/>
      <c r="SCF376" s="156"/>
      <c r="SCG376" s="156"/>
      <c r="SCH376" s="156"/>
      <c r="SCI376" s="156"/>
      <c r="SCJ376" s="156"/>
      <c r="SCK376" s="156"/>
      <c r="SCL376" s="156"/>
      <c r="SCM376" s="156"/>
      <c r="SCN376" s="156"/>
      <c r="SCO376" s="156"/>
      <c r="SCP376" s="156"/>
      <c r="SCQ376" s="156"/>
      <c r="SCR376" s="156"/>
      <c r="SCS376" s="156"/>
      <c r="SCT376" s="156"/>
      <c r="SCU376" s="156"/>
      <c r="SCV376" s="156"/>
      <c r="SCW376" s="156"/>
      <c r="SCX376" s="156"/>
      <c r="SCY376" s="156"/>
      <c r="SCZ376" s="156"/>
      <c r="SDA376" s="156"/>
      <c r="SDB376" s="156"/>
      <c r="SDC376" s="156"/>
      <c r="SDD376" s="156"/>
      <c r="SDE376" s="156"/>
      <c r="SDF376" s="156"/>
      <c r="SDG376" s="156"/>
      <c r="SDH376" s="156"/>
      <c r="SDI376" s="156"/>
      <c r="SDJ376" s="156"/>
      <c r="SDK376" s="156"/>
      <c r="SDL376" s="156"/>
      <c r="SDM376" s="156"/>
      <c r="SDN376" s="156"/>
      <c r="SDO376" s="156"/>
      <c r="SDP376" s="156"/>
      <c r="SDQ376" s="156"/>
      <c r="SDR376" s="156"/>
      <c r="SDS376" s="156"/>
      <c r="SDT376" s="156"/>
      <c r="SDU376" s="156"/>
      <c r="SDV376" s="156"/>
      <c r="SDW376" s="156"/>
      <c r="SDX376" s="156"/>
      <c r="SDY376" s="156"/>
      <c r="SDZ376" s="156"/>
      <c r="SEA376" s="156"/>
      <c r="SEB376" s="156"/>
      <c r="SEC376" s="156"/>
      <c r="SED376" s="156"/>
      <c r="SEE376" s="156"/>
      <c r="SEF376" s="156"/>
      <c r="SEG376" s="156"/>
      <c r="SEH376" s="156"/>
      <c r="SEI376" s="156"/>
      <c r="SEJ376" s="156"/>
      <c r="SEK376" s="156"/>
      <c r="SEL376" s="156"/>
      <c r="SEM376" s="156"/>
      <c r="SEN376" s="156"/>
      <c r="SEO376" s="156"/>
      <c r="SEP376" s="156"/>
      <c r="SEQ376" s="156"/>
      <c r="SER376" s="156"/>
      <c r="SES376" s="156"/>
      <c r="SET376" s="156"/>
      <c r="SEU376" s="156"/>
      <c r="SEV376" s="156"/>
      <c r="SEW376" s="156"/>
      <c r="SEX376" s="156"/>
      <c r="SEY376" s="156"/>
      <c r="SEZ376" s="156"/>
      <c r="SFA376" s="156"/>
      <c r="SFB376" s="156"/>
      <c r="SFC376" s="156"/>
      <c r="SFD376" s="156"/>
      <c r="SFE376" s="156"/>
      <c r="SFF376" s="156"/>
      <c r="SFG376" s="156"/>
      <c r="SFH376" s="156"/>
      <c r="SFI376" s="156"/>
      <c r="SFJ376" s="156"/>
      <c r="SFK376" s="156"/>
      <c r="SFL376" s="156"/>
      <c r="SFM376" s="156"/>
      <c r="SFN376" s="156"/>
      <c r="SFO376" s="156"/>
      <c r="SFP376" s="156"/>
      <c r="SFQ376" s="156"/>
      <c r="SFR376" s="156"/>
      <c r="SFS376" s="156"/>
      <c r="SFT376" s="156"/>
      <c r="SFU376" s="156"/>
      <c r="SFV376" s="156"/>
      <c r="SFW376" s="156"/>
      <c r="SFX376" s="156"/>
      <c r="SFY376" s="156"/>
      <c r="SFZ376" s="156"/>
      <c r="SGA376" s="156"/>
      <c r="SGB376" s="156"/>
      <c r="SGC376" s="156"/>
      <c r="SGD376" s="156"/>
      <c r="SGE376" s="156"/>
      <c r="SGF376" s="156"/>
      <c r="SGG376" s="156"/>
      <c r="SGH376" s="156"/>
      <c r="SGI376" s="156"/>
      <c r="SGJ376" s="156"/>
      <c r="SGK376" s="156"/>
      <c r="SGL376" s="156"/>
      <c r="SGM376" s="156"/>
      <c r="SGN376" s="156"/>
      <c r="SGO376" s="156"/>
      <c r="SGP376" s="156"/>
      <c r="SGQ376" s="156"/>
      <c r="SGR376" s="156"/>
      <c r="SGS376" s="156"/>
      <c r="SGT376" s="156"/>
      <c r="SGU376" s="156"/>
      <c r="SGV376" s="156"/>
      <c r="SGW376" s="156"/>
      <c r="SGX376" s="156"/>
      <c r="SGY376" s="156"/>
      <c r="SGZ376" s="156"/>
      <c r="SHA376" s="156"/>
      <c r="SHB376" s="156"/>
      <c r="SHC376" s="156"/>
      <c r="SHD376" s="156"/>
      <c r="SHE376" s="156"/>
      <c r="SHF376" s="156"/>
      <c r="SHG376" s="156"/>
      <c r="SHH376" s="156"/>
      <c r="SHI376" s="156"/>
      <c r="SHJ376" s="156"/>
      <c r="SHK376" s="156"/>
      <c r="SHL376" s="156"/>
      <c r="SHM376" s="156"/>
      <c r="SHN376" s="156"/>
      <c r="SHO376" s="156"/>
      <c r="SHP376" s="156"/>
      <c r="SHQ376" s="156"/>
      <c r="SHR376" s="156"/>
      <c r="SHS376" s="156"/>
      <c r="SHT376" s="156"/>
      <c r="SHU376" s="156"/>
      <c r="SHV376" s="156"/>
      <c r="SHW376" s="156"/>
      <c r="SHX376" s="156"/>
      <c r="SHY376" s="156"/>
      <c r="SHZ376" s="156"/>
      <c r="SIA376" s="156"/>
      <c r="SIB376" s="156"/>
      <c r="SIC376" s="156"/>
      <c r="SID376" s="156"/>
      <c r="SIE376" s="156"/>
      <c r="SIF376" s="156"/>
      <c r="SIG376" s="156"/>
      <c r="SIH376" s="156"/>
      <c r="SII376" s="156"/>
      <c r="SIJ376" s="156"/>
      <c r="SIK376" s="156"/>
      <c r="SIL376" s="156"/>
      <c r="SIM376" s="156"/>
      <c r="SIN376" s="156"/>
      <c r="SIO376" s="156"/>
      <c r="SIP376" s="156"/>
      <c r="SIQ376" s="156"/>
      <c r="SIR376" s="156"/>
      <c r="SIS376" s="156"/>
      <c r="SIT376" s="156"/>
      <c r="SIU376" s="156"/>
      <c r="SIV376" s="156"/>
      <c r="SIW376" s="156"/>
      <c r="SIX376" s="156"/>
      <c r="SIY376" s="156"/>
      <c r="SIZ376" s="156"/>
      <c r="SJA376" s="156"/>
      <c r="SJB376" s="156"/>
      <c r="SJC376" s="156"/>
      <c r="SJD376" s="156"/>
      <c r="SJE376" s="156"/>
      <c r="SJF376" s="156"/>
      <c r="SJG376" s="156"/>
      <c r="SJH376" s="156"/>
      <c r="SJI376" s="156"/>
      <c r="SJJ376" s="156"/>
      <c r="SJK376" s="156"/>
      <c r="SJL376" s="156"/>
      <c r="SJM376" s="156"/>
      <c r="SJN376" s="156"/>
      <c r="SJO376" s="156"/>
      <c r="SJP376" s="156"/>
      <c r="SJQ376" s="156"/>
      <c r="SJR376" s="156"/>
      <c r="SJS376" s="156"/>
      <c r="SJT376" s="156"/>
      <c r="SJU376" s="156"/>
      <c r="SJV376" s="156"/>
      <c r="SJW376" s="156"/>
      <c r="SJX376" s="156"/>
      <c r="SJY376" s="156"/>
      <c r="SJZ376" s="156"/>
      <c r="SKA376" s="156"/>
      <c r="SKB376" s="156"/>
      <c r="SKC376" s="156"/>
      <c r="SKD376" s="156"/>
      <c r="SKE376" s="156"/>
      <c r="SKF376" s="156"/>
      <c r="SKG376" s="156"/>
      <c r="SKH376" s="156"/>
      <c r="SKI376" s="156"/>
      <c r="SKJ376" s="156"/>
      <c r="SKK376" s="156"/>
      <c r="SKL376" s="156"/>
      <c r="SKM376" s="156"/>
      <c r="SKN376" s="156"/>
      <c r="SKO376" s="156"/>
      <c r="SKP376" s="156"/>
      <c r="SKQ376" s="156"/>
      <c r="SKR376" s="156"/>
      <c r="SKS376" s="156"/>
      <c r="SKT376" s="156"/>
      <c r="SKU376" s="156"/>
      <c r="SKV376" s="156"/>
      <c r="SKW376" s="156"/>
      <c r="SKX376" s="156"/>
      <c r="SKY376" s="156"/>
      <c r="SKZ376" s="156"/>
      <c r="SLA376" s="156"/>
      <c r="SLB376" s="156"/>
      <c r="SLC376" s="156"/>
      <c r="SLD376" s="156"/>
      <c r="SLE376" s="156"/>
      <c r="SLF376" s="156"/>
      <c r="SLG376" s="156"/>
      <c r="SLH376" s="156"/>
      <c r="SLI376" s="156"/>
      <c r="SLJ376" s="156"/>
      <c r="SLK376" s="156"/>
      <c r="SLL376" s="156"/>
      <c r="SLM376" s="156"/>
      <c r="SLN376" s="156"/>
      <c r="SLO376" s="156"/>
      <c r="SLP376" s="156"/>
      <c r="SLQ376" s="156"/>
      <c r="SLR376" s="156"/>
      <c r="SLS376" s="156"/>
      <c r="SLT376" s="156"/>
      <c r="SLU376" s="156"/>
      <c r="SLV376" s="156"/>
      <c r="SLW376" s="156"/>
      <c r="SLX376" s="156"/>
      <c r="SLY376" s="156"/>
      <c r="SLZ376" s="156"/>
      <c r="SMA376" s="156"/>
      <c r="SMB376" s="156"/>
      <c r="SMC376" s="156"/>
      <c r="SMD376" s="156"/>
      <c r="SME376" s="156"/>
      <c r="SMF376" s="156"/>
      <c r="SMG376" s="156"/>
      <c r="SMH376" s="156"/>
      <c r="SMI376" s="156"/>
      <c r="SMJ376" s="156"/>
      <c r="SMK376" s="156"/>
      <c r="SML376" s="156"/>
      <c r="SMM376" s="156"/>
      <c r="SMN376" s="156"/>
      <c r="SMO376" s="156"/>
      <c r="SMP376" s="156"/>
      <c r="SMQ376" s="156"/>
      <c r="SMR376" s="156"/>
      <c r="SMS376" s="156"/>
      <c r="SMT376" s="156"/>
      <c r="SMU376" s="156"/>
      <c r="SMV376" s="156"/>
      <c r="SMW376" s="156"/>
      <c r="SMX376" s="156"/>
      <c r="SMY376" s="156"/>
      <c r="SMZ376" s="156"/>
      <c r="SNA376" s="156"/>
      <c r="SNB376" s="156"/>
      <c r="SNC376" s="156"/>
      <c r="SND376" s="156"/>
      <c r="SNE376" s="156"/>
      <c r="SNF376" s="156"/>
      <c r="SNG376" s="156"/>
      <c r="SNH376" s="156"/>
      <c r="SNI376" s="156"/>
      <c r="SNJ376" s="156"/>
      <c r="SNK376" s="156"/>
      <c r="SNL376" s="156"/>
      <c r="SNM376" s="156"/>
      <c r="SNN376" s="156"/>
      <c r="SNO376" s="156"/>
      <c r="SNP376" s="156"/>
      <c r="SNQ376" s="156"/>
      <c r="SNR376" s="156"/>
      <c r="SNS376" s="156"/>
      <c r="SNT376" s="156"/>
      <c r="SNU376" s="156"/>
      <c r="SNV376" s="156"/>
      <c r="SNW376" s="156"/>
      <c r="SNX376" s="156"/>
      <c r="SNY376" s="156"/>
      <c r="SNZ376" s="156"/>
      <c r="SOA376" s="156"/>
      <c r="SOB376" s="156"/>
      <c r="SOC376" s="156"/>
      <c r="SOD376" s="156"/>
      <c r="SOE376" s="156"/>
      <c r="SOF376" s="156"/>
      <c r="SOG376" s="156"/>
      <c r="SOH376" s="156"/>
      <c r="SOI376" s="156"/>
      <c r="SOJ376" s="156"/>
      <c r="SOK376" s="156"/>
      <c r="SOL376" s="156"/>
      <c r="SOM376" s="156"/>
      <c r="SON376" s="156"/>
      <c r="SOO376" s="156"/>
      <c r="SOP376" s="156"/>
      <c r="SOQ376" s="156"/>
      <c r="SOR376" s="156"/>
      <c r="SOS376" s="156"/>
      <c r="SOT376" s="156"/>
      <c r="SOU376" s="156"/>
      <c r="SOV376" s="156"/>
      <c r="SOW376" s="156"/>
      <c r="SOX376" s="156"/>
      <c r="SOY376" s="156"/>
      <c r="SOZ376" s="156"/>
      <c r="SPA376" s="156"/>
      <c r="SPB376" s="156"/>
      <c r="SPC376" s="156"/>
      <c r="SPD376" s="156"/>
      <c r="SPE376" s="156"/>
      <c r="SPF376" s="156"/>
      <c r="SPG376" s="156"/>
      <c r="SPH376" s="156"/>
      <c r="SPI376" s="156"/>
      <c r="SPJ376" s="156"/>
      <c r="SPK376" s="156"/>
      <c r="SPL376" s="156"/>
      <c r="SPM376" s="156"/>
      <c r="SPN376" s="156"/>
      <c r="SPO376" s="156"/>
      <c r="SPP376" s="156"/>
      <c r="SPQ376" s="156"/>
      <c r="SPR376" s="156"/>
      <c r="SPS376" s="156"/>
      <c r="SPT376" s="156"/>
      <c r="SPU376" s="156"/>
      <c r="SPV376" s="156"/>
      <c r="SPW376" s="156"/>
      <c r="SPX376" s="156"/>
      <c r="SPY376" s="156"/>
      <c r="SPZ376" s="156"/>
      <c r="SQA376" s="156"/>
      <c r="SQB376" s="156"/>
      <c r="SQC376" s="156"/>
      <c r="SQD376" s="156"/>
      <c r="SQE376" s="156"/>
      <c r="SQF376" s="156"/>
      <c r="SQG376" s="156"/>
      <c r="SQH376" s="156"/>
      <c r="SQI376" s="156"/>
      <c r="SQJ376" s="156"/>
      <c r="SQK376" s="156"/>
      <c r="SQL376" s="156"/>
      <c r="SQM376" s="156"/>
      <c r="SQN376" s="156"/>
      <c r="SQO376" s="156"/>
      <c r="SQP376" s="156"/>
      <c r="SQQ376" s="156"/>
      <c r="SQR376" s="156"/>
      <c r="SQS376" s="156"/>
      <c r="SQT376" s="156"/>
      <c r="SQU376" s="156"/>
      <c r="SQV376" s="156"/>
      <c r="SQW376" s="156"/>
      <c r="SQX376" s="156"/>
      <c r="SQY376" s="156"/>
      <c r="SQZ376" s="156"/>
      <c r="SRA376" s="156"/>
      <c r="SRB376" s="156"/>
      <c r="SRC376" s="156"/>
      <c r="SRD376" s="156"/>
      <c r="SRE376" s="156"/>
      <c r="SRF376" s="156"/>
      <c r="SRG376" s="156"/>
      <c r="SRH376" s="156"/>
      <c r="SRI376" s="156"/>
      <c r="SRJ376" s="156"/>
      <c r="SRK376" s="156"/>
      <c r="SRL376" s="156"/>
      <c r="SRM376" s="156"/>
      <c r="SRN376" s="156"/>
      <c r="SRO376" s="156"/>
      <c r="SRP376" s="156"/>
      <c r="SRQ376" s="156"/>
      <c r="SRR376" s="156"/>
      <c r="SRS376" s="156"/>
      <c r="SRT376" s="156"/>
      <c r="SRU376" s="156"/>
      <c r="SRV376" s="156"/>
      <c r="SRW376" s="156"/>
      <c r="SRX376" s="156"/>
      <c r="SRY376" s="156"/>
      <c r="SRZ376" s="156"/>
      <c r="SSA376" s="156"/>
      <c r="SSB376" s="156"/>
      <c r="SSC376" s="156"/>
      <c r="SSD376" s="156"/>
      <c r="SSE376" s="156"/>
      <c r="SSF376" s="156"/>
      <c r="SSG376" s="156"/>
      <c r="SSH376" s="156"/>
      <c r="SSI376" s="156"/>
      <c r="SSJ376" s="156"/>
      <c r="SSK376" s="156"/>
      <c r="SSL376" s="156"/>
      <c r="SSM376" s="156"/>
      <c r="SSN376" s="156"/>
      <c r="SSO376" s="156"/>
      <c r="SSP376" s="156"/>
      <c r="SSQ376" s="156"/>
      <c r="SSR376" s="156"/>
      <c r="SSS376" s="156"/>
      <c r="SST376" s="156"/>
      <c r="SSU376" s="156"/>
      <c r="SSV376" s="156"/>
      <c r="SSW376" s="156"/>
      <c r="SSX376" s="156"/>
      <c r="SSY376" s="156"/>
      <c r="SSZ376" s="156"/>
      <c r="STA376" s="156"/>
      <c r="STB376" s="156"/>
      <c r="STC376" s="156"/>
      <c r="STD376" s="156"/>
      <c r="STE376" s="156"/>
      <c r="STF376" s="156"/>
      <c r="STG376" s="156"/>
      <c r="STH376" s="156"/>
      <c r="STI376" s="156"/>
      <c r="STJ376" s="156"/>
      <c r="STK376" s="156"/>
      <c r="STL376" s="156"/>
      <c r="STM376" s="156"/>
      <c r="STN376" s="156"/>
      <c r="STO376" s="156"/>
      <c r="STP376" s="156"/>
      <c r="STQ376" s="156"/>
      <c r="STR376" s="156"/>
      <c r="STS376" s="156"/>
      <c r="STT376" s="156"/>
      <c r="STU376" s="156"/>
      <c r="STV376" s="156"/>
      <c r="STW376" s="156"/>
      <c r="STX376" s="156"/>
      <c r="STY376" s="156"/>
      <c r="STZ376" s="156"/>
      <c r="SUA376" s="156"/>
      <c r="SUB376" s="156"/>
      <c r="SUC376" s="156"/>
      <c r="SUD376" s="156"/>
      <c r="SUE376" s="156"/>
      <c r="SUF376" s="156"/>
      <c r="SUG376" s="156"/>
      <c r="SUH376" s="156"/>
      <c r="SUI376" s="156"/>
      <c r="SUJ376" s="156"/>
      <c r="SUK376" s="156"/>
      <c r="SUL376" s="156"/>
      <c r="SUM376" s="156"/>
      <c r="SUN376" s="156"/>
      <c r="SUO376" s="156"/>
      <c r="SUP376" s="156"/>
      <c r="SUQ376" s="156"/>
      <c r="SUR376" s="156"/>
      <c r="SUS376" s="156"/>
      <c r="SUT376" s="156"/>
      <c r="SUU376" s="156"/>
      <c r="SUV376" s="156"/>
      <c r="SUW376" s="156"/>
      <c r="SUX376" s="156"/>
      <c r="SUY376" s="156"/>
      <c r="SUZ376" s="156"/>
      <c r="SVA376" s="156"/>
      <c r="SVB376" s="156"/>
      <c r="SVC376" s="156"/>
      <c r="SVD376" s="156"/>
      <c r="SVE376" s="156"/>
      <c r="SVF376" s="156"/>
      <c r="SVG376" s="156"/>
      <c r="SVH376" s="156"/>
      <c r="SVI376" s="156"/>
      <c r="SVJ376" s="156"/>
      <c r="SVK376" s="156"/>
      <c r="SVL376" s="156"/>
      <c r="SVM376" s="156"/>
      <c r="SVN376" s="156"/>
      <c r="SVO376" s="156"/>
      <c r="SVP376" s="156"/>
      <c r="SVQ376" s="156"/>
      <c r="SVR376" s="156"/>
      <c r="SVS376" s="156"/>
      <c r="SVT376" s="156"/>
      <c r="SVU376" s="156"/>
      <c r="SVV376" s="156"/>
      <c r="SVW376" s="156"/>
      <c r="SVX376" s="156"/>
      <c r="SVY376" s="156"/>
      <c r="SVZ376" s="156"/>
      <c r="SWA376" s="156"/>
      <c r="SWB376" s="156"/>
      <c r="SWC376" s="156"/>
      <c r="SWD376" s="156"/>
      <c r="SWE376" s="156"/>
      <c r="SWF376" s="156"/>
      <c r="SWG376" s="156"/>
      <c r="SWH376" s="156"/>
      <c r="SWI376" s="156"/>
      <c r="SWJ376" s="156"/>
      <c r="SWK376" s="156"/>
      <c r="SWL376" s="156"/>
      <c r="SWM376" s="156"/>
      <c r="SWN376" s="156"/>
      <c r="SWO376" s="156"/>
      <c r="SWP376" s="156"/>
      <c r="SWQ376" s="156"/>
      <c r="SWR376" s="156"/>
      <c r="SWS376" s="156"/>
      <c r="SWT376" s="156"/>
      <c r="SWU376" s="156"/>
      <c r="SWV376" s="156"/>
      <c r="SWW376" s="156"/>
      <c r="SWX376" s="156"/>
      <c r="SWY376" s="156"/>
      <c r="SWZ376" s="156"/>
      <c r="SXA376" s="156"/>
      <c r="SXB376" s="156"/>
      <c r="SXC376" s="156"/>
      <c r="SXD376" s="156"/>
      <c r="SXE376" s="156"/>
      <c r="SXF376" s="156"/>
      <c r="SXG376" s="156"/>
      <c r="SXH376" s="156"/>
      <c r="SXI376" s="156"/>
      <c r="SXJ376" s="156"/>
      <c r="SXK376" s="156"/>
      <c r="SXL376" s="156"/>
      <c r="SXM376" s="156"/>
      <c r="SXN376" s="156"/>
      <c r="SXO376" s="156"/>
      <c r="SXP376" s="156"/>
      <c r="SXQ376" s="156"/>
      <c r="SXR376" s="156"/>
      <c r="SXS376" s="156"/>
      <c r="SXT376" s="156"/>
      <c r="SXU376" s="156"/>
      <c r="SXV376" s="156"/>
      <c r="SXW376" s="156"/>
      <c r="SXX376" s="156"/>
      <c r="SXY376" s="156"/>
      <c r="SXZ376" s="156"/>
      <c r="SYA376" s="156"/>
      <c r="SYB376" s="156"/>
      <c r="SYC376" s="156"/>
      <c r="SYD376" s="156"/>
      <c r="SYE376" s="156"/>
      <c r="SYF376" s="156"/>
      <c r="SYG376" s="156"/>
      <c r="SYH376" s="156"/>
      <c r="SYI376" s="156"/>
      <c r="SYJ376" s="156"/>
      <c r="SYK376" s="156"/>
      <c r="SYL376" s="156"/>
      <c r="SYM376" s="156"/>
      <c r="SYN376" s="156"/>
      <c r="SYO376" s="156"/>
      <c r="SYP376" s="156"/>
      <c r="SYQ376" s="156"/>
      <c r="SYR376" s="156"/>
      <c r="SYS376" s="156"/>
      <c r="SYT376" s="156"/>
      <c r="SYU376" s="156"/>
      <c r="SYV376" s="156"/>
      <c r="SYW376" s="156"/>
      <c r="SYX376" s="156"/>
      <c r="SYY376" s="156"/>
      <c r="SYZ376" s="156"/>
      <c r="SZA376" s="156"/>
      <c r="SZB376" s="156"/>
      <c r="SZC376" s="156"/>
      <c r="SZD376" s="156"/>
      <c r="SZE376" s="156"/>
      <c r="SZF376" s="156"/>
      <c r="SZG376" s="156"/>
      <c r="SZH376" s="156"/>
      <c r="SZI376" s="156"/>
      <c r="SZJ376" s="156"/>
      <c r="SZK376" s="156"/>
      <c r="SZL376" s="156"/>
      <c r="SZM376" s="156"/>
      <c r="SZN376" s="156"/>
      <c r="SZO376" s="156"/>
      <c r="SZP376" s="156"/>
      <c r="SZQ376" s="156"/>
      <c r="SZR376" s="156"/>
      <c r="SZS376" s="156"/>
      <c r="SZT376" s="156"/>
      <c r="SZU376" s="156"/>
      <c r="SZV376" s="156"/>
      <c r="SZW376" s="156"/>
      <c r="SZX376" s="156"/>
      <c r="SZY376" s="156"/>
      <c r="SZZ376" s="156"/>
      <c r="TAA376" s="156"/>
      <c r="TAB376" s="156"/>
      <c r="TAC376" s="156"/>
      <c r="TAD376" s="156"/>
      <c r="TAE376" s="156"/>
      <c r="TAF376" s="156"/>
      <c r="TAG376" s="156"/>
      <c r="TAH376" s="156"/>
      <c r="TAI376" s="156"/>
      <c r="TAJ376" s="156"/>
      <c r="TAK376" s="156"/>
      <c r="TAL376" s="156"/>
      <c r="TAM376" s="156"/>
      <c r="TAN376" s="156"/>
      <c r="TAO376" s="156"/>
      <c r="TAP376" s="156"/>
      <c r="TAQ376" s="156"/>
      <c r="TAR376" s="156"/>
      <c r="TAS376" s="156"/>
      <c r="TAT376" s="156"/>
      <c r="TAU376" s="156"/>
      <c r="TAV376" s="156"/>
      <c r="TAW376" s="156"/>
      <c r="TAX376" s="156"/>
      <c r="TAY376" s="156"/>
      <c r="TAZ376" s="156"/>
      <c r="TBA376" s="156"/>
      <c r="TBB376" s="156"/>
      <c r="TBC376" s="156"/>
      <c r="TBD376" s="156"/>
      <c r="TBE376" s="156"/>
      <c r="TBF376" s="156"/>
      <c r="TBG376" s="156"/>
      <c r="TBH376" s="156"/>
      <c r="TBI376" s="156"/>
      <c r="TBJ376" s="156"/>
      <c r="TBK376" s="156"/>
      <c r="TBL376" s="156"/>
      <c r="TBM376" s="156"/>
      <c r="TBN376" s="156"/>
      <c r="TBO376" s="156"/>
      <c r="TBP376" s="156"/>
      <c r="TBQ376" s="156"/>
      <c r="TBR376" s="156"/>
      <c r="TBS376" s="156"/>
      <c r="TBT376" s="156"/>
      <c r="TBU376" s="156"/>
      <c r="TBV376" s="156"/>
      <c r="TBW376" s="156"/>
      <c r="TBX376" s="156"/>
      <c r="TBY376" s="156"/>
      <c r="TBZ376" s="156"/>
      <c r="TCA376" s="156"/>
      <c r="TCB376" s="156"/>
      <c r="TCC376" s="156"/>
      <c r="TCD376" s="156"/>
      <c r="TCE376" s="156"/>
      <c r="TCF376" s="156"/>
      <c r="TCG376" s="156"/>
      <c r="TCH376" s="156"/>
      <c r="TCI376" s="156"/>
      <c r="TCJ376" s="156"/>
      <c r="TCK376" s="156"/>
      <c r="TCL376" s="156"/>
      <c r="TCM376" s="156"/>
      <c r="TCN376" s="156"/>
      <c r="TCO376" s="156"/>
      <c r="TCP376" s="156"/>
      <c r="TCQ376" s="156"/>
      <c r="TCR376" s="156"/>
      <c r="TCS376" s="156"/>
      <c r="TCT376" s="156"/>
      <c r="TCU376" s="156"/>
      <c r="TCV376" s="156"/>
      <c r="TCW376" s="156"/>
      <c r="TCX376" s="156"/>
      <c r="TCY376" s="156"/>
      <c r="TCZ376" s="156"/>
      <c r="TDA376" s="156"/>
      <c r="TDB376" s="156"/>
      <c r="TDC376" s="156"/>
      <c r="TDD376" s="156"/>
      <c r="TDE376" s="156"/>
      <c r="TDF376" s="156"/>
      <c r="TDG376" s="156"/>
      <c r="TDH376" s="156"/>
      <c r="TDI376" s="156"/>
      <c r="TDJ376" s="156"/>
      <c r="TDK376" s="156"/>
      <c r="TDL376" s="156"/>
      <c r="TDM376" s="156"/>
      <c r="TDN376" s="156"/>
      <c r="TDO376" s="156"/>
      <c r="TDP376" s="156"/>
      <c r="TDQ376" s="156"/>
      <c r="TDR376" s="156"/>
      <c r="TDS376" s="156"/>
      <c r="TDT376" s="156"/>
      <c r="TDU376" s="156"/>
      <c r="TDV376" s="156"/>
      <c r="TDW376" s="156"/>
      <c r="TDX376" s="156"/>
      <c r="TDY376" s="156"/>
      <c r="TDZ376" s="156"/>
      <c r="TEA376" s="156"/>
      <c r="TEB376" s="156"/>
      <c r="TEC376" s="156"/>
      <c r="TED376" s="156"/>
      <c r="TEE376" s="156"/>
      <c r="TEF376" s="156"/>
      <c r="TEG376" s="156"/>
      <c r="TEH376" s="156"/>
      <c r="TEI376" s="156"/>
      <c r="TEJ376" s="156"/>
      <c r="TEK376" s="156"/>
      <c r="TEL376" s="156"/>
      <c r="TEM376" s="156"/>
      <c r="TEN376" s="156"/>
      <c r="TEO376" s="156"/>
      <c r="TEP376" s="156"/>
      <c r="TEQ376" s="156"/>
      <c r="TER376" s="156"/>
      <c r="TES376" s="156"/>
      <c r="TET376" s="156"/>
      <c r="TEU376" s="156"/>
      <c r="TEV376" s="156"/>
      <c r="TEW376" s="156"/>
      <c r="TEX376" s="156"/>
      <c r="TEY376" s="156"/>
      <c r="TEZ376" s="156"/>
      <c r="TFA376" s="156"/>
      <c r="TFB376" s="156"/>
      <c r="TFC376" s="156"/>
      <c r="TFD376" s="156"/>
      <c r="TFE376" s="156"/>
      <c r="TFF376" s="156"/>
      <c r="TFG376" s="156"/>
      <c r="TFH376" s="156"/>
      <c r="TFI376" s="156"/>
      <c r="TFJ376" s="156"/>
      <c r="TFK376" s="156"/>
      <c r="TFL376" s="156"/>
      <c r="TFM376" s="156"/>
      <c r="TFN376" s="156"/>
      <c r="TFO376" s="156"/>
      <c r="TFP376" s="156"/>
      <c r="TFQ376" s="156"/>
      <c r="TFR376" s="156"/>
      <c r="TFS376" s="156"/>
      <c r="TFT376" s="156"/>
      <c r="TFU376" s="156"/>
      <c r="TFV376" s="156"/>
      <c r="TFW376" s="156"/>
      <c r="TFX376" s="156"/>
      <c r="TFY376" s="156"/>
      <c r="TFZ376" s="156"/>
      <c r="TGA376" s="156"/>
      <c r="TGB376" s="156"/>
      <c r="TGC376" s="156"/>
      <c r="TGD376" s="156"/>
      <c r="TGE376" s="156"/>
      <c r="TGF376" s="156"/>
      <c r="TGG376" s="156"/>
      <c r="TGH376" s="156"/>
      <c r="TGI376" s="156"/>
      <c r="TGJ376" s="156"/>
      <c r="TGK376" s="156"/>
      <c r="TGL376" s="156"/>
      <c r="TGM376" s="156"/>
      <c r="TGN376" s="156"/>
      <c r="TGO376" s="156"/>
      <c r="TGP376" s="156"/>
      <c r="TGQ376" s="156"/>
      <c r="TGR376" s="156"/>
      <c r="TGS376" s="156"/>
      <c r="TGT376" s="156"/>
      <c r="TGU376" s="156"/>
      <c r="TGV376" s="156"/>
      <c r="TGW376" s="156"/>
      <c r="TGX376" s="156"/>
      <c r="TGY376" s="156"/>
      <c r="TGZ376" s="156"/>
      <c r="THA376" s="156"/>
      <c r="THB376" s="156"/>
      <c r="THC376" s="156"/>
      <c r="THD376" s="156"/>
      <c r="THE376" s="156"/>
      <c r="THF376" s="156"/>
      <c r="THG376" s="156"/>
      <c r="THH376" s="156"/>
      <c r="THI376" s="156"/>
      <c r="THJ376" s="156"/>
      <c r="THK376" s="156"/>
      <c r="THL376" s="156"/>
      <c r="THM376" s="156"/>
      <c r="THN376" s="156"/>
      <c r="THO376" s="156"/>
      <c r="THP376" s="156"/>
      <c r="THQ376" s="156"/>
      <c r="THR376" s="156"/>
      <c r="THS376" s="156"/>
      <c r="THT376" s="156"/>
      <c r="THU376" s="156"/>
      <c r="THV376" s="156"/>
      <c r="THW376" s="156"/>
      <c r="THX376" s="156"/>
      <c r="THY376" s="156"/>
      <c r="THZ376" s="156"/>
      <c r="TIA376" s="156"/>
      <c r="TIB376" s="156"/>
      <c r="TIC376" s="156"/>
      <c r="TID376" s="156"/>
      <c r="TIE376" s="156"/>
      <c r="TIF376" s="156"/>
      <c r="TIG376" s="156"/>
      <c r="TIH376" s="156"/>
      <c r="TII376" s="156"/>
      <c r="TIJ376" s="156"/>
      <c r="TIK376" s="156"/>
      <c r="TIL376" s="156"/>
      <c r="TIM376" s="156"/>
      <c r="TIN376" s="156"/>
      <c r="TIO376" s="156"/>
      <c r="TIP376" s="156"/>
      <c r="TIQ376" s="156"/>
      <c r="TIR376" s="156"/>
      <c r="TIS376" s="156"/>
      <c r="TIT376" s="156"/>
      <c r="TIU376" s="156"/>
      <c r="TIV376" s="156"/>
      <c r="TIW376" s="156"/>
      <c r="TIX376" s="156"/>
      <c r="TIY376" s="156"/>
      <c r="TIZ376" s="156"/>
      <c r="TJA376" s="156"/>
      <c r="TJB376" s="156"/>
      <c r="TJC376" s="156"/>
      <c r="TJD376" s="156"/>
      <c r="TJE376" s="156"/>
      <c r="TJF376" s="156"/>
      <c r="TJG376" s="156"/>
      <c r="TJH376" s="156"/>
      <c r="TJI376" s="156"/>
      <c r="TJJ376" s="156"/>
      <c r="TJK376" s="156"/>
      <c r="TJL376" s="156"/>
      <c r="TJM376" s="156"/>
      <c r="TJN376" s="156"/>
      <c r="TJO376" s="156"/>
      <c r="TJP376" s="156"/>
      <c r="TJQ376" s="156"/>
      <c r="TJR376" s="156"/>
      <c r="TJS376" s="156"/>
      <c r="TJT376" s="156"/>
      <c r="TJU376" s="156"/>
      <c r="TJV376" s="156"/>
      <c r="TJW376" s="156"/>
      <c r="TJX376" s="156"/>
      <c r="TJY376" s="156"/>
      <c r="TJZ376" s="156"/>
      <c r="TKA376" s="156"/>
      <c r="TKB376" s="156"/>
      <c r="TKC376" s="156"/>
      <c r="TKD376" s="156"/>
      <c r="TKE376" s="156"/>
      <c r="TKF376" s="156"/>
      <c r="TKG376" s="156"/>
      <c r="TKH376" s="156"/>
      <c r="TKI376" s="156"/>
      <c r="TKJ376" s="156"/>
      <c r="TKK376" s="156"/>
      <c r="TKL376" s="156"/>
      <c r="TKM376" s="156"/>
      <c r="TKN376" s="156"/>
      <c r="TKO376" s="156"/>
      <c r="TKP376" s="156"/>
      <c r="TKQ376" s="156"/>
      <c r="TKR376" s="156"/>
      <c r="TKS376" s="156"/>
      <c r="TKT376" s="156"/>
      <c r="TKU376" s="156"/>
      <c r="TKV376" s="156"/>
      <c r="TKW376" s="156"/>
      <c r="TKX376" s="156"/>
      <c r="TKY376" s="156"/>
      <c r="TKZ376" s="156"/>
      <c r="TLA376" s="156"/>
      <c r="TLB376" s="156"/>
      <c r="TLC376" s="156"/>
      <c r="TLD376" s="156"/>
      <c r="TLE376" s="156"/>
      <c r="TLF376" s="156"/>
      <c r="TLG376" s="156"/>
      <c r="TLH376" s="156"/>
      <c r="TLI376" s="156"/>
      <c r="TLJ376" s="156"/>
      <c r="TLK376" s="156"/>
      <c r="TLL376" s="156"/>
      <c r="TLM376" s="156"/>
      <c r="TLN376" s="156"/>
      <c r="TLO376" s="156"/>
      <c r="TLP376" s="156"/>
      <c r="TLQ376" s="156"/>
      <c r="TLR376" s="156"/>
      <c r="TLS376" s="156"/>
      <c r="TLT376" s="156"/>
      <c r="TLU376" s="156"/>
      <c r="TLV376" s="156"/>
      <c r="TLW376" s="156"/>
      <c r="TLX376" s="156"/>
      <c r="TLY376" s="156"/>
      <c r="TLZ376" s="156"/>
      <c r="TMA376" s="156"/>
      <c r="TMB376" s="156"/>
      <c r="TMC376" s="156"/>
      <c r="TMD376" s="156"/>
      <c r="TME376" s="156"/>
      <c r="TMF376" s="156"/>
      <c r="TMG376" s="156"/>
      <c r="TMH376" s="156"/>
      <c r="TMI376" s="156"/>
      <c r="TMJ376" s="156"/>
      <c r="TMK376" s="156"/>
      <c r="TML376" s="156"/>
      <c r="TMM376" s="156"/>
      <c r="TMN376" s="156"/>
      <c r="TMO376" s="156"/>
      <c r="TMP376" s="156"/>
      <c r="TMQ376" s="156"/>
      <c r="TMR376" s="156"/>
      <c r="TMS376" s="156"/>
      <c r="TMT376" s="156"/>
      <c r="TMU376" s="156"/>
      <c r="TMV376" s="156"/>
      <c r="TMW376" s="156"/>
      <c r="TMX376" s="156"/>
      <c r="TMY376" s="156"/>
      <c r="TMZ376" s="156"/>
      <c r="TNA376" s="156"/>
      <c r="TNB376" s="156"/>
      <c r="TNC376" s="156"/>
      <c r="TND376" s="156"/>
      <c r="TNE376" s="156"/>
      <c r="TNF376" s="156"/>
      <c r="TNG376" s="156"/>
      <c r="TNH376" s="156"/>
      <c r="TNI376" s="156"/>
      <c r="TNJ376" s="156"/>
      <c r="TNK376" s="156"/>
      <c r="TNL376" s="156"/>
      <c r="TNM376" s="156"/>
      <c r="TNN376" s="156"/>
      <c r="TNO376" s="156"/>
      <c r="TNP376" s="156"/>
      <c r="TNQ376" s="156"/>
      <c r="TNR376" s="156"/>
      <c r="TNS376" s="156"/>
      <c r="TNT376" s="156"/>
      <c r="TNU376" s="156"/>
      <c r="TNV376" s="156"/>
      <c r="TNW376" s="156"/>
      <c r="TNX376" s="156"/>
      <c r="TNY376" s="156"/>
      <c r="TNZ376" s="156"/>
      <c r="TOA376" s="156"/>
      <c r="TOB376" s="156"/>
      <c r="TOC376" s="156"/>
      <c r="TOD376" s="156"/>
      <c r="TOE376" s="156"/>
      <c r="TOF376" s="156"/>
      <c r="TOG376" s="156"/>
      <c r="TOH376" s="156"/>
      <c r="TOI376" s="156"/>
      <c r="TOJ376" s="156"/>
      <c r="TOK376" s="156"/>
      <c r="TOL376" s="156"/>
      <c r="TOM376" s="156"/>
      <c r="TON376" s="156"/>
      <c r="TOO376" s="156"/>
      <c r="TOP376" s="156"/>
      <c r="TOQ376" s="156"/>
      <c r="TOR376" s="156"/>
      <c r="TOS376" s="156"/>
      <c r="TOT376" s="156"/>
      <c r="TOU376" s="156"/>
      <c r="TOV376" s="156"/>
      <c r="TOW376" s="156"/>
      <c r="TOX376" s="156"/>
      <c r="TOY376" s="156"/>
      <c r="TOZ376" s="156"/>
      <c r="TPA376" s="156"/>
      <c r="TPB376" s="156"/>
      <c r="TPC376" s="156"/>
      <c r="TPD376" s="156"/>
      <c r="TPE376" s="156"/>
      <c r="TPF376" s="156"/>
      <c r="TPG376" s="156"/>
      <c r="TPH376" s="156"/>
      <c r="TPI376" s="156"/>
      <c r="TPJ376" s="156"/>
      <c r="TPK376" s="156"/>
      <c r="TPL376" s="156"/>
      <c r="TPM376" s="156"/>
      <c r="TPN376" s="156"/>
      <c r="TPO376" s="156"/>
      <c r="TPP376" s="156"/>
      <c r="TPQ376" s="156"/>
      <c r="TPR376" s="156"/>
      <c r="TPS376" s="156"/>
      <c r="TPT376" s="156"/>
      <c r="TPU376" s="156"/>
      <c r="TPV376" s="156"/>
      <c r="TPW376" s="156"/>
      <c r="TPX376" s="156"/>
      <c r="TPY376" s="156"/>
      <c r="TPZ376" s="156"/>
      <c r="TQA376" s="156"/>
      <c r="TQB376" s="156"/>
      <c r="TQC376" s="156"/>
      <c r="TQD376" s="156"/>
      <c r="TQE376" s="156"/>
      <c r="TQF376" s="156"/>
      <c r="TQG376" s="156"/>
      <c r="TQH376" s="156"/>
      <c r="TQI376" s="156"/>
      <c r="TQJ376" s="156"/>
      <c r="TQK376" s="156"/>
      <c r="TQL376" s="156"/>
      <c r="TQM376" s="156"/>
      <c r="TQN376" s="156"/>
      <c r="TQO376" s="156"/>
      <c r="TQP376" s="156"/>
      <c r="TQQ376" s="156"/>
      <c r="TQR376" s="156"/>
      <c r="TQS376" s="156"/>
      <c r="TQT376" s="156"/>
      <c r="TQU376" s="156"/>
      <c r="TQV376" s="156"/>
      <c r="TQW376" s="156"/>
      <c r="TQX376" s="156"/>
      <c r="TQY376" s="156"/>
      <c r="TQZ376" s="156"/>
      <c r="TRA376" s="156"/>
      <c r="TRB376" s="156"/>
      <c r="TRC376" s="156"/>
      <c r="TRD376" s="156"/>
      <c r="TRE376" s="156"/>
      <c r="TRF376" s="156"/>
      <c r="TRG376" s="156"/>
      <c r="TRH376" s="156"/>
      <c r="TRI376" s="156"/>
      <c r="TRJ376" s="156"/>
      <c r="TRK376" s="156"/>
      <c r="TRL376" s="156"/>
      <c r="TRM376" s="156"/>
      <c r="TRN376" s="156"/>
      <c r="TRO376" s="156"/>
      <c r="TRP376" s="156"/>
      <c r="TRQ376" s="156"/>
      <c r="TRR376" s="156"/>
      <c r="TRS376" s="156"/>
      <c r="TRT376" s="156"/>
      <c r="TRU376" s="156"/>
      <c r="TRV376" s="156"/>
      <c r="TRW376" s="156"/>
      <c r="TRX376" s="156"/>
      <c r="TRY376" s="156"/>
      <c r="TRZ376" s="156"/>
      <c r="TSA376" s="156"/>
      <c r="TSB376" s="156"/>
      <c r="TSC376" s="156"/>
      <c r="TSD376" s="156"/>
      <c r="TSE376" s="156"/>
      <c r="TSF376" s="156"/>
      <c r="TSG376" s="156"/>
      <c r="TSH376" s="156"/>
      <c r="TSI376" s="156"/>
      <c r="TSJ376" s="156"/>
      <c r="TSK376" s="156"/>
      <c r="TSL376" s="156"/>
      <c r="TSM376" s="156"/>
      <c r="TSN376" s="156"/>
      <c r="TSO376" s="156"/>
      <c r="TSP376" s="156"/>
      <c r="TSQ376" s="156"/>
      <c r="TSR376" s="156"/>
      <c r="TSS376" s="156"/>
      <c r="TST376" s="156"/>
      <c r="TSU376" s="156"/>
      <c r="TSV376" s="156"/>
      <c r="TSW376" s="156"/>
      <c r="TSX376" s="156"/>
      <c r="TSY376" s="156"/>
      <c r="TSZ376" s="156"/>
      <c r="TTA376" s="156"/>
      <c r="TTB376" s="156"/>
      <c r="TTC376" s="156"/>
      <c r="TTD376" s="156"/>
      <c r="TTE376" s="156"/>
      <c r="TTF376" s="156"/>
      <c r="TTG376" s="156"/>
      <c r="TTH376" s="156"/>
      <c r="TTI376" s="156"/>
      <c r="TTJ376" s="156"/>
      <c r="TTK376" s="156"/>
      <c r="TTL376" s="156"/>
      <c r="TTM376" s="156"/>
      <c r="TTN376" s="156"/>
      <c r="TTO376" s="156"/>
      <c r="TTP376" s="156"/>
      <c r="TTQ376" s="156"/>
      <c r="TTR376" s="156"/>
      <c r="TTS376" s="156"/>
      <c r="TTT376" s="156"/>
      <c r="TTU376" s="156"/>
      <c r="TTV376" s="156"/>
      <c r="TTW376" s="156"/>
      <c r="TTX376" s="156"/>
      <c r="TTY376" s="156"/>
      <c r="TTZ376" s="156"/>
      <c r="TUA376" s="156"/>
      <c r="TUB376" s="156"/>
      <c r="TUC376" s="156"/>
      <c r="TUD376" s="156"/>
      <c r="TUE376" s="156"/>
      <c r="TUF376" s="156"/>
      <c r="TUG376" s="156"/>
      <c r="TUH376" s="156"/>
      <c r="TUI376" s="156"/>
      <c r="TUJ376" s="156"/>
      <c r="TUK376" s="156"/>
      <c r="TUL376" s="156"/>
      <c r="TUM376" s="156"/>
      <c r="TUN376" s="156"/>
      <c r="TUO376" s="156"/>
      <c r="TUP376" s="156"/>
      <c r="TUQ376" s="156"/>
      <c r="TUR376" s="156"/>
      <c r="TUS376" s="156"/>
      <c r="TUT376" s="156"/>
      <c r="TUU376" s="156"/>
      <c r="TUV376" s="156"/>
      <c r="TUW376" s="156"/>
      <c r="TUX376" s="156"/>
      <c r="TUY376" s="156"/>
      <c r="TUZ376" s="156"/>
      <c r="TVA376" s="156"/>
      <c r="TVB376" s="156"/>
      <c r="TVC376" s="156"/>
      <c r="TVD376" s="156"/>
      <c r="TVE376" s="156"/>
      <c r="TVF376" s="156"/>
      <c r="TVG376" s="156"/>
      <c r="TVH376" s="156"/>
      <c r="TVI376" s="156"/>
      <c r="TVJ376" s="156"/>
      <c r="TVK376" s="156"/>
      <c r="TVL376" s="156"/>
      <c r="TVM376" s="156"/>
      <c r="TVN376" s="156"/>
      <c r="TVO376" s="156"/>
      <c r="TVP376" s="156"/>
      <c r="TVQ376" s="156"/>
      <c r="TVR376" s="156"/>
      <c r="TVS376" s="156"/>
      <c r="TVT376" s="156"/>
      <c r="TVU376" s="156"/>
      <c r="TVV376" s="156"/>
      <c r="TVW376" s="156"/>
      <c r="TVX376" s="156"/>
      <c r="TVY376" s="156"/>
      <c r="TVZ376" s="156"/>
      <c r="TWA376" s="156"/>
      <c r="TWB376" s="156"/>
      <c r="TWC376" s="156"/>
      <c r="TWD376" s="156"/>
      <c r="TWE376" s="156"/>
      <c r="TWF376" s="156"/>
      <c r="TWG376" s="156"/>
      <c r="TWH376" s="156"/>
      <c r="TWI376" s="156"/>
      <c r="TWJ376" s="156"/>
      <c r="TWK376" s="156"/>
      <c r="TWL376" s="156"/>
      <c r="TWM376" s="156"/>
      <c r="TWN376" s="156"/>
      <c r="TWO376" s="156"/>
      <c r="TWP376" s="156"/>
      <c r="TWQ376" s="156"/>
      <c r="TWR376" s="156"/>
      <c r="TWS376" s="156"/>
      <c r="TWT376" s="156"/>
      <c r="TWU376" s="156"/>
      <c r="TWV376" s="156"/>
      <c r="TWW376" s="156"/>
      <c r="TWX376" s="156"/>
      <c r="TWY376" s="156"/>
      <c r="TWZ376" s="156"/>
      <c r="TXA376" s="156"/>
      <c r="TXB376" s="156"/>
      <c r="TXC376" s="156"/>
      <c r="TXD376" s="156"/>
      <c r="TXE376" s="156"/>
      <c r="TXF376" s="156"/>
      <c r="TXG376" s="156"/>
      <c r="TXH376" s="156"/>
      <c r="TXI376" s="156"/>
      <c r="TXJ376" s="156"/>
      <c r="TXK376" s="156"/>
      <c r="TXL376" s="156"/>
      <c r="TXM376" s="156"/>
      <c r="TXN376" s="156"/>
      <c r="TXO376" s="156"/>
      <c r="TXP376" s="156"/>
      <c r="TXQ376" s="156"/>
      <c r="TXR376" s="156"/>
      <c r="TXS376" s="156"/>
      <c r="TXT376" s="156"/>
      <c r="TXU376" s="156"/>
      <c r="TXV376" s="156"/>
      <c r="TXW376" s="156"/>
      <c r="TXX376" s="156"/>
      <c r="TXY376" s="156"/>
      <c r="TXZ376" s="156"/>
      <c r="TYA376" s="156"/>
      <c r="TYB376" s="156"/>
      <c r="TYC376" s="156"/>
      <c r="TYD376" s="156"/>
      <c r="TYE376" s="156"/>
      <c r="TYF376" s="156"/>
      <c r="TYG376" s="156"/>
      <c r="TYH376" s="156"/>
      <c r="TYI376" s="156"/>
      <c r="TYJ376" s="156"/>
      <c r="TYK376" s="156"/>
      <c r="TYL376" s="156"/>
      <c r="TYM376" s="156"/>
      <c r="TYN376" s="156"/>
      <c r="TYO376" s="156"/>
      <c r="TYP376" s="156"/>
      <c r="TYQ376" s="156"/>
      <c r="TYR376" s="156"/>
      <c r="TYS376" s="156"/>
      <c r="TYT376" s="156"/>
      <c r="TYU376" s="156"/>
      <c r="TYV376" s="156"/>
      <c r="TYW376" s="156"/>
      <c r="TYX376" s="156"/>
      <c r="TYY376" s="156"/>
      <c r="TYZ376" s="156"/>
      <c r="TZA376" s="156"/>
      <c r="TZB376" s="156"/>
      <c r="TZC376" s="156"/>
      <c r="TZD376" s="156"/>
      <c r="TZE376" s="156"/>
      <c r="TZF376" s="156"/>
      <c r="TZG376" s="156"/>
      <c r="TZH376" s="156"/>
      <c r="TZI376" s="156"/>
      <c r="TZJ376" s="156"/>
      <c r="TZK376" s="156"/>
      <c r="TZL376" s="156"/>
      <c r="TZM376" s="156"/>
      <c r="TZN376" s="156"/>
      <c r="TZO376" s="156"/>
      <c r="TZP376" s="156"/>
      <c r="TZQ376" s="156"/>
      <c r="TZR376" s="156"/>
      <c r="TZS376" s="156"/>
      <c r="TZT376" s="156"/>
      <c r="TZU376" s="156"/>
      <c r="TZV376" s="156"/>
      <c r="TZW376" s="156"/>
      <c r="TZX376" s="156"/>
      <c r="TZY376" s="156"/>
      <c r="TZZ376" s="156"/>
      <c r="UAA376" s="156"/>
      <c r="UAB376" s="156"/>
      <c r="UAC376" s="156"/>
      <c r="UAD376" s="156"/>
      <c r="UAE376" s="156"/>
      <c r="UAF376" s="156"/>
      <c r="UAG376" s="156"/>
      <c r="UAH376" s="156"/>
      <c r="UAI376" s="156"/>
      <c r="UAJ376" s="156"/>
      <c r="UAK376" s="156"/>
      <c r="UAL376" s="156"/>
      <c r="UAM376" s="156"/>
      <c r="UAN376" s="156"/>
      <c r="UAO376" s="156"/>
      <c r="UAP376" s="156"/>
      <c r="UAQ376" s="156"/>
      <c r="UAR376" s="156"/>
      <c r="UAS376" s="156"/>
      <c r="UAT376" s="156"/>
      <c r="UAU376" s="156"/>
      <c r="UAV376" s="156"/>
      <c r="UAW376" s="156"/>
      <c r="UAX376" s="156"/>
      <c r="UAY376" s="156"/>
      <c r="UAZ376" s="156"/>
      <c r="UBA376" s="156"/>
      <c r="UBB376" s="156"/>
      <c r="UBC376" s="156"/>
      <c r="UBD376" s="156"/>
      <c r="UBE376" s="156"/>
      <c r="UBF376" s="156"/>
      <c r="UBG376" s="156"/>
      <c r="UBH376" s="156"/>
      <c r="UBI376" s="156"/>
      <c r="UBJ376" s="156"/>
      <c r="UBK376" s="156"/>
      <c r="UBL376" s="156"/>
      <c r="UBM376" s="156"/>
      <c r="UBN376" s="156"/>
      <c r="UBO376" s="156"/>
      <c r="UBP376" s="156"/>
      <c r="UBQ376" s="156"/>
      <c r="UBR376" s="156"/>
      <c r="UBS376" s="156"/>
      <c r="UBT376" s="156"/>
      <c r="UBU376" s="156"/>
      <c r="UBV376" s="156"/>
      <c r="UBW376" s="156"/>
      <c r="UBX376" s="156"/>
      <c r="UBY376" s="156"/>
      <c r="UBZ376" s="156"/>
      <c r="UCA376" s="156"/>
      <c r="UCB376" s="156"/>
      <c r="UCC376" s="156"/>
      <c r="UCD376" s="156"/>
      <c r="UCE376" s="156"/>
      <c r="UCF376" s="156"/>
      <c r="UCG376" s="156"/>
      <c r="UCH376" s="156"/>
      <c r="UCI376" s="156"/>
      <c r="UCJ376" s="156"/>
      <c r="UCK376" s="156"/>
      <c r="UCL376" s="156"/>
      <c r="UCM376" s="156"/>
      <c r="UCN376" s="156"/>
      <c r="UCO376" s="156"/>
      <c r="UCP376" s="156"/>
      <c r="UCQ376" s="156"/>
      <c r="UCR376" s="156"/>
      <c r="UCS376" s="156"/>
      <c r="UCT376" s="156"/>
      <c r="UCU376" s="156"/>
      <c r="UCV376" s="156"/>
      <c r="UCW376" s="156"/>
      <c r="UCX376" s="156"/>
      <c r="UCY376" s="156"/>
      <c r="UCZ376" s="156"/>
      <c r="UDA376" s="156"/>
      <c r="UDB376" s="156"/>
      <c r="UDC376" s="156"/>
      <c r="UDD376" s="156"/>
      <c r="UDE376" s="156"/>
      <c r="UDF376" s="156"/>
      <c r="UDG376" s="156"/>
      <c r="UDH376" s="156"/>
      <c r="UDI376" s="156"/>
      <c r="UDJ376" s="156"/>
      <c r="UDK376" s="156"/>
      <c r="UDL376" s="156"/>
      <c r="UDM376" s="156"/>
      <c r="UDN376" s="156"/>
      <c r="UDO376" s="156"/>
      <c r="UDP376" s="156"/>
      <c r="UDQ376" s="156"/>
      <c r="UDR376" s="156"/>
      <c r="UDS376" s="156"/>
      <c r="UDT376" s="156"/>
      <c r="UDU376" s="156"/>
      <c r="UDV376" s="156"/>
      <c r="UDW376" s="156"/>
      <c r="UDX376" s="156"/>
      <c r="UDY376" s="156"/>
      <c r="UDZ376" s="156"/>
      <c r="UEA376" s="156"/>
      <c r="UEB376" s="156"/>
      <c r="UEC376" s="156"/>
      <c r="UED376" s="156"/>
      <c r="UEE376" s="156"/>
      <c r="UEF376" s="156"/>
      <c r="UEG376" s="156"/>
      <c r="UEH376" s="156"/>
      <c r="UEI376" s="156"/>
      <c r="UEJ376" s="156"/>
      <c r="UEK376" s="156"/>
      <c r="UEL376" s="156"/>
      <c r="UEM376" s="156"/>
      <c r="UEN376" s="156"/>
      <c r="UEO376" s="156"/>
      <c r="UEP376" s="156"/>
      <c r="UEQ376" s="156"/>
      <c r="UER376" s="156"/>
      <c r="UES376" s="156"/>
      <c r="UET376" s="156"/>
      <c r="UEU376" s="156"/>
      <c r="UEV376" s="156"/>
      <c r="UEW376" s="156"/>
      <c r="UEX376" s="156"/>
      <c r="UEY376" s="156"/>
      <c r="UEZ376" s="156"/>
      <c r="UFA376" s="156"/>
      <c r="UFB376" s="156"/>
      <c r="UFC376" s="156"/>
      <c r="UFD376" s="156"/>
      <c r="UFE376" s="156"/>
      <c r="UFF376" s="156"/>
      <c r="UFG376" s="156"/>
      <c r="UFH376" s="156"/>
      <c r="UFI376" s="156"/>
      <c r="UFJ376" s="156"/>
      <c r="UFK376" s="156"/>
      <c r="UFL376" s="156"/>
      <c r="UFM376" s="156"/>
      <c r="UFN376" s="156"/>
      <c r="UFO376" s="156"/>
      <c r="UFP376" s="156"/>
      <c r="UFQ376" s="156"/>
      <c r="UFR376" s="156"/>
      <c r="UFS376" s="156"/>
      <c r="UFT376" s="156"/>
      <c r="UFU376" s="156"/>
      <c r="UFV376" s="156"/>
      <c r="UFW376" s="156"/>
      <c r="UFX376" s="156"/>
      <c r="UFY376" s="156"/>
      <c r="UFZ376" s="156"/>
      <c r="UGA376" s="156"/>
      <c r="UGB376" s="156"/>
      <c r="UGC376" s="156"/>
      <c r="UGD376" s="156"/>
      <c r="UGE376" s="156"/>
      <c r="UGF376" s="156"/>
      <c r="UGG376" s="156"/>
      <c r="UGH376" s="156"/>
      <c r="UGI376" s="156"/>
      <c r="UGJ376" s="156"/>
      <c r="UGK376" s="156"/>
      <c r="UGL376" s="156"/>
      <c r="UGM376" s="156"/>
      <c r="UGN376" s="156"/>
      <c r="UGO376" s="156"/>
      <c r="UGP376" s="156"/>
      <c r="UGQ376" s="156"/>
      <c r="UGR376" s="156"/>
      <c r="UGS376" s="156"/>
      <c r="UGT376" s="156"/>
      <c r="UGU376" s="156"/>
      <c r="UGV376" s="156"/>
      <c r="UGW376" s="156"/>
      <c r="UGX376" s="156"/>
      <c r="UGY376" s="156"/>
      <c r="UGZ376" s="156"/>
      <c r="UHA376" s="156"/>
      <c r="UHB376" s="156"/>
      <c r="UHC376" s="156"/>
      <c r="UHD376" s="156"/>
      <c r="UHE376" s="156"/>
      <c r="UHF376" s="156"/>
      <c r="UHG376" s="156"/>
      <c r="UHH376" s="156"/>
      <c r="UHI376" s="156"/>
      <c r="UHJ376" s="156"/>
      <c r="UHK376" s="156"/>
      <c r="UHL376" s="156"/>
      <c r="UHM376" s="156"/>
      <c r="UHN376" s="156"/>
      <c r="UHO376" s="156"/>
      <c r="UHP376" s="156"/>
      <c r="UHQ376" s="156"/>
      <c r="UHR376" s="156"/>
      <c r="UHS376" s="156"/>
      <c r="UHT376" s="156"/>
      <c r="UHU376" s="156"/>
      <c r="UHV376" s="156"/>
      <c r="UHW376" s="156"/>
      <c r="UHX376" s="156"/>
      <c r="UHY376" s="156"/>
      <c r="UHZ376" s="156"/>
      <c r="UIA376" s="156"/>
      <c r="UIB376" s="156"/>
      <c r="UIC376" s="156"/>
      <c r="UID376" s="156"/>
      <c r="UIE376" s="156"/>
      <c r="UIF376" s="156"/>
      <c r="UIG376" s="156"/>
      <c r="UIH376" s="156"/>
      <c r="UII376" s="156"/>
      <c r="UIJ376" s="156"/>
      <c r="UIK376" s="156"/>
      <c r="UIL376" s="156"/>
      <c r="UIM376" s="156"/>
      <c r="UIN376" s="156"/>
      <c r="UIO376" s="156"/>
      <c r="UIP376" s="156"/>
      <c r="UIQ376" s="156"/>
      <c r="UIR376" s="156"/>
      <c r="UIS376" s="156"/>
      <c r="UIT376" s="156"/>
      <c r="UIU376" s="156"/>
      <c r="UIV376" s="156"/>
      <c r="UIW376" s="156"/>
      <c r="UIX376" s="156"/>
      <c r="UIY376" s="156"/>
      <c r="UIZ376" s="156"/>
      <c r="UJA376" s="156"/>
      <c r="UJB376" s="156"/>
      <c r="UJC376" s="156"/>
      <c r="UJD376" s="156"/>
      <c r="UJE376" s="156"/>
      <c r="UJF376" s="156"/>
      <c r="UJG376" s="156"/>
      <c r="UJH376" s="156"/>
      <c r="UJI376" s="156"/>
      <c r="UJJ376" s="156"/>
      <c r="UJK376" s="156"/>
      <c r="UJL376" s="156"/>
      <c r="UJM376" s="156"/>
      <c r="UJN376" s="156"/>
      <c r="UJO376" s="156"/>
      <c r="UJP376" s="156"/>
      <c r="UJQ376" s="156"/>
      <c r="UJR376" s="156"/>
      <c r="UJS376" s="156"/>
      <c r="UJT376" s="156"/>
      <c r="UJU376" s="156"/>
      <c r="UJV376" s="156"/>
      <c r="UJW376" s="156"/>
      <c r="UJX376" s="156"/>
      <c r="UJY376" s="156"/>
      <c r="UJZ376" s="156"/>
      <c r="UKA376" s="156"/>
      <c r="UKB376" s="156"/>
      <c r="UKC376" s="156"/>
      <c r="UKD376" s="156"/>
      <c r="UKE376" s="156"/>
      <c r="UKF376" s="156"/>
      <c r="UKG376" s="156"/>
      <c r="UKH376" s="156"/>
      <c r="UKI376" s="156"/>
      <c r="UKJ376" s="156"/>
      <c r="UKK376" s="156"/>
      <c r="UKL376" s="156"/>
      <c r="UKM376" s="156"/>
      <c r="UKN376" s="156"/>
      <c r="UKO376" s="156"/>
      <c r="UKP376" s="156"/>
      <c r="UKQ376" s="156"/>
      <c r="UKR376" s="156"/>
      <c r="UKS376" s="156"/>
      <c r="UKT376" s="156"/>
      <c r="UKU376" s="156"/>
      <c r="UKV376" s="156"/>
      <c r="UKW376" s="156"/>
      <c r="UKX376" s="156"/>
      <c r="UKY376" s="156"/>
      <c r="UKZ376" s="156"/>
      <c r="ULA376" s="156"/>
      <c r="ULB376" s="156"/>
      <c r="ULC376" s="156"/>
      <c r="ULD376" s="156"/>
      <c r="ULE376" s="156"/>
      <c r="ULF376" s="156"/>
      <c r="ULG376" s="156"/>
      <c r="ULH376" s="156"/>
      <c r="ULI376" s="156"/>
      <c r="ULJ376" s="156"/>
      <c r="ULK376" s="156"/>
      <c r="ULL376" s="156"/>
      <c r="ULM376" s="156"/>
      <c r="ULN376" s="156"/>
      <c r="ULO376" s="156"/>
      <c r="ULP376" s="156"/>
      <c r="ULQ376" s="156"/>
      <c r="ULR376" s="156"/>
      <c r="ULS376" s="156"/>
      <c r="ULT376" s="156"/>
      <c r="ULU376" s="156"/>
      <c r="ULV376" s="156"/>
      <c r="ULW376" s="156"/>
      <c r="ULX376" s="156"/>
      <c r="ULY376" s="156"/>
      <c r="ULZ376" s="156"/>
      <c r="UMA376" s="156"/>
      <c r="UMB376" s="156"/>
      <c r="UMC376" s="156"/>
      <c r="UMD376" s="156"/>
      <c r="UME376" s="156"/>
      <c r="UMF376" s="156"/>
      <c r="UMG376" s="156"/>
      <c r="UMH376" s="156"/>
      <c r="UMI376" s="156"/>
      <c r="UMJ376" s="156"/>
      <c r="UMK376" s="156"/>
      <c r="UML376" s="156"/>
      <c r="UMM376" s="156"/>
      <c r="UMN376" s="156"/>
      <c r="UMO376" s="156"/>
      <c r="UMP376" s="156"/>
      <c r="UMQ376" s="156"/>
      <c r="UMR376" s="156"/>
      <c r="UMS376" s="156"/>
      <c r="UMT376" s="156"/>
      <c r="UMU376" s="156"/>
      <c r="UMV376" s="156"/>
      <c r="UMW376" s="156"/>
      <c r="UMX376" s="156"/>
      <c r="UMY376" s="156"/>
      <c r="UMZ376" s="156"/>
      <c r="UNA376" s="156"/>
      <c r="UNB376" s="156"/>
      <c r="UNC376" s="156"/>
      <c r="UND376" s="156"/>
      <c r="UNE376" s="156"/>
      <c r="UNF376" s="156"/>
      <c r="UNG376" s="156"/>
      <c r="UNH376" s="156"/>
      <c r="UNI376" s="156"/>
      <c r="UNJ376" s="156"/>
      <c r="UNK376" s="156"/>
      <c r="UNL376" s="156"/>
      <c r="UNM376" s="156"/>
      <c r="UNN376" s="156"/>
      <c r="UNO376" s="156"/>
      <c r="UNP376" s="156"/>
      <c r="UNQ376" s="156"/>
      <c r="UNR376" s="156"/>
      <c r="UNS376" s="156"/>
      <c r="UNT376" s="156"/>
      <c r="UNU376" s="156"/>
      <c r="UNV376" s="156"/>
      <c r="UNW376" s="156"/>
      <c r="UNX376" s="156"/>
      <c r="UNY376" s="156"/>
      <c r="UNZ376" s="156"/>
      <c r="UOA376" s="156"/>
      <c r="UOB376" s="156"/>
      <c r="UOC376" s="156"/>
      <c r="UOD376" s="156"/>
      <c r="UOE376" s="156"/>
      <c r="UOF376" s="156"/>
      <c r="UOG376" s="156"/>
      <c r="UOH376" s="156"/>
      <c r="UOI376" s="156"/>
      <c r="UOJ376" s="156"/>
      <c r="UOK376" s="156"/>
      <c r="UOL376" s="156"/>
      <c r="UOM376" s="156"/>
      <c r="UON376" s="156"/>
      <c r="UOO376" s="156"/>
      <c r="UOP376" s="156"/>
      <c r="UOQ376" s="156"/>
      <c r="UOR376" s="156"/>
      <c r="UOS376" s="156"/>
      <c r="UOT376" s="156"/>
      <c r="UOU376" s="156"/>
      <c r="UOV376" s="156"/>
      <c r="UOW376" s="156"/>
      <c r="UOX376" s="156"/>
      <c r="UOY376" s="156"/>
      <c r="UOZ376" s="156"/>
      <c r="UPA376" s="156"/>
      <c r="UPB376" s="156"/>
      <c r="UPC376" s="156"/>
      <c r="UPD376" s="156"/>
      <c r="UPE376" s="156"/>
      <c r="UPF376" s="156"/>
      <c r="UPG376" s="156"/>
      <c r="UPH376" s="156"/>
      <c r="UPI376" s="156"/>
      <c r="UPJ376" s="156"/>
      <c r="UPK376" s="156"/>
      <c r="UPL376" s="156"/>
      <c r="UPM376" s="156"/>
      <c r="UPN376" s="156"/>
      <c r="UPO376" s="156"/>
      <c r="UPP376" s="156"/>
      <c r="UPQ376" s="156"/>
      <c r="UPR376" s="156"/>
      <c r="UPS376" s="156"/>
      <c r="UPT376" s="156"/>
      <c r="UPU376" s="156"/>
      <c r="UPV376" s="156"/>
      <c r="UPW376" s="156"/>
      <c r="UPX376" s="156"/>
      <c r="UPY376" s="156"/>
      <c r="UPZ376" s="156"/>
      <c r="UQA376" s="156"/>
      <c r="UQB376" s="156"/>
      <c r="UQC376" s="156"/>
      <c r="UQD376" s="156"/>
      <c r="UQE376" s="156"/>
      <c r="UQF376" s="156"/>
      <c r="UQG376" s="156"/>
      <c r="UQH376" s="156"/>
      <c r="UQI376" s="156"/>
      <c r="UQJ376" s="156"/>
      <c r="UQK376" s="156"/>
      <c r="UQL376" s="156"/>
      <c r="UQM376" s="156"/>
      <c r="UQN376" s="156"/>
      <c r="UQO376" s="156"/>
      <c r="UQP376" s="156"/>
      <c r="UQQ376" s="156"/>
      <c r="UQR376" s="156"/>
      <c r="UQS376" s="156"/>
      <c r="UQT376" s="156"/>
      <c r="UQU376" s="156"/>
      <c r="UQV376" s="156"/>
      <c r="UQW376" s="156"/>
      <c r="UQX376" s="156"/>
      <c r="UQY376" s="156"/>
      <c r="UQZ376" s="156"/>
      <c r="URA376" s="156"/>
      <c r="URB376" s="156"/>
      <c r="URC376" s="156"/>
      <c r="URD376" s="156"/>
      <c r="URE376" s="156"/>
      <c r="URF376" s="156"/>
      <c r="URG376" s="156"/>
      <c r="URH376" s="156"/>
      <c r="URI376" s="156"/>
      <c r="URJ376" s="156"/>
      <c r="URK376" s="156"/>
      <c r="URL376" s="156"/>
      <c r="URM376" s="156"/>
      <c r="URN376" s="156"/>
      <c r="URO376" s="156"/>
      <c r="URP376" s="156"/>
      <c r="URQ376" s="156"/>
      <c r="URR376" s="156"/>
      <c r="URS376" s="156"/>
      <c r="URT376" s="156"/>
      <c r="URU376" s="156"/>
      <c r="URV376" s="156"/>
      <c r="URW376" s="156"/>
      <c r="URX376" s="156"/>
      <c r="URY376" s="156"/>
      <c r="URZ376" s="156"/>
      <c r="USA376" s="156"/>
      <c r="USB376" s="156"/>
      <c r="USC376" s="156"/>
      <c r="USD376" s="156"/>
      <c r="USE376" s="156"/>
      <c r="USF376" s="156"/>
      <c r="USG376" s="156"/>
      <c r="USH376" s="156"/>
      <c r="USI376" s="156"/>
      <c r="USJ376" s="156"/>
      <c r="USK376" s="156"/>
      <c r="USL376" s="156"/>
      <c r="USM376" s="156"/>
      <c r="USN376" s="156"/>
      <c r="USO376" s="156"/>
      <c r="USP376" s="156"/>
      <c r="USQ376" s="156"/>
      <c r="USR376" s="156"/>
      <c r="USS376" s="156"/>
      <c r="UST376" s="156"/>
      <c r="USU376" s="156"/>
      <c r="USV376" s="156"/>
      <c r="USW376" s="156"/>
      <c r="USX376" s="156"/>
      <c r="USY376" s="156"/>
      <c r="USZ376" s="156"/>
      <c r="UTA376" s="156"/>
      <c r="UTB376" s="156"/>
      <c r="UTC376" s="156"/>
      <c r="UTD376" s="156"/>
      <c r="UTE376" s="156"/>
      <c r="UTF376" s="156"/>
      <c r="UTG376" s="156"/>
      <c r="UTH376" s="156"/>
      <c r="UTI376" s="156"/>
      <c r="UTJ376" s="156"/>
      <c r="UTK376" s="156"/>
      <c r="UTL376" s="156"/>
      <c r="UTM376" s="156"/>
      <c r="UTN376" s="156"/>
      <c r="UTO376" s="156"/>
      <c r="UTP376" s="156"/>
      <c r="UTQ376" s="156"/>
      <c r="UTR376" s="156"/>
      <c r="UTS376" s="156"/>
      <c r="UTT376" s="156"/>
      <c r="UTU376" s="156"/>
      <c r="UTV376" s="156"/>
      <c r="UTW376" s="156"/>
      <c r="UTX376" s="156"/>
      <c r="UTY376" s="156"/>
      <c r="UTZ376" s="156"/>
      <c r="UUA376" s="156"/>
      <c r="UUB376" s="156"/>
      <c r="UUC376" s="156"/>
      <c r="UUD376" s="156"/>
      <c r="UUE376" s="156"/>
      <c r="UUF376" s="156"/>
      <c r="UUG376" s="156"/>
      <c r="UUH376" s="156"/>
      <c r="UUI376" s="156"/>
      <c r="UUJ376" s="156"/>
      <c r="UUK376" s="156"/>
      <c r="UUL376" s="156"/>
      <c r="UUM376" s="156"/>
      <c r="UUN376" s="156"/>
      <c r="UUO376" s="156"/>
      <c r="UUP376" s="156"/>
      <c r="UUQ376" s="156"/>
      <c r="UUR376" s="156"/>
      <c r="UUS376" s="156"/>
      <c r="UUT376" s="156"/>
      <c r="UUU376" s="156"/>
      <c r="UUV376" s="156"/>
      <c r="UUW376" s="156"/>
      <c r="UUX376" s="156"/>
      <c r="UUY376" s="156"/>
      <c r="UUZ376" s="156"/>
      <c r="UVA376" s="156"/>
      <c r="UVB376" s="156"/>
      <c r="UVC376" s="156"/>
      <c r="UVD376" s="156"/>
      <c r="UVE376" s="156"/>
      <c r="UVF376" s="156"/>
      <c r="UVG376" s="156"/>
      <c r="UVH376" s="156"/>
      <c r="UVI376" s="156"/>
      <c r="UVJ376" s="156"/>
      <c r="UVK376" s="156"/>
      <c r="UVL376" s="156"/>
      <c r="UVM376" s="156"/>
      <c r="UVN376" s="156"/>
      <c r="UVO376" s="156"/>
      <c r="UVP376" s="156"/>
      <c r="UVQ376" s="156"/>
      <c r="UVR376" s="156"/>
      <c r="UVS376" s="156"/>
      <c r="UVT376" s="156"/>
      <c r="UVU376" s="156"/>
      <c r="UVV376" s="156"/>
      <c r="UVW376" s="156"/>
      <c r="UVX376" s="156"/>
      <c r="UVY376" s="156"/>
      <c r="UVZ376" s="156"/>
      <c r="UWA376" s="156"/>
      <c r="UWB376" s="156"/>
      <c r="UWC376" s="156"/>
      <c r="UWD376" s="156"/>
      <c r="UWE376" s="156"/>
      <c r="UWF376" s="156"/>
      <c r="UWG376" s="156"/>
      <c r="UWH376" s="156"/>
      <c r="UWI376" s="156"/>
      <c r="UWJ376" s="156"/>
      <c r="UWK376" s="156"/>
      <c r="UWL376" s="156"/>
      <c r="UWM376" s="156"/>
      <c r="UWN376" s="156"/>
      <c r="UWO376" s="156"/>
      <c r="UWP376" s="156"/>
      <c r="UWQ376" s="156"/>
      <c r="UWR376" s="156"/>
      <c r="UWS376" s="156"/>
      <c r="UWT376" s="156"/>
      <c r="UWU376" s="156"/>
      <c r="UWV376" s="156"/>
      <c r="UWW376" s="156"/>
      <c r="UWX376" s="156"/>
      <c r="UWY376" s="156"/>
      <c r="UWZ376" s="156"/>
      <c r="UXA376" s="156"/>
      <c r="UXB376" s="156"/>
      <c r="UXC376" s="156"/>
      <c r="UXD376" s="156"/>
      <c r="UXE376" s="156"/>
      <c r="UXF376" s="156"/>
      <c r="UXG376" s="156"/>
      <c r="UXH376" s="156"/>
      <c r="UXI376" s="156"/>
      <c r="UXJ376" s="156"/>
      <c r="UXK376" s="156"/>
      <c r="UXL376" s="156"/>
      <c r="UXM376" s="156"/>
      <c r="UXN376" s="156"/>
      <c r="UXO376" s="156"/>
      <c r="UXP376" s="156"/>
      <c r="UXQ376" s="156"/>
      <c r="UXR376" s="156"/>
      <c r="UXS376" s="156"/>
      <c r="UXT376" s="156"/>
      <c r="UXU376" s="156"/>
      <c r="UXV376" s="156"/>
      <c r="UXW376" s="156"/>
      <c r="UXX376" s="156"/>
      <c r="UXY376" s="156"/>
      <c r="UXZ376" s="156"/>
      <c r="UYA376" s="156"/>
      <c r="UYB376" s="156"/>
      <c r="UYC376" s="156"/>
      <c r="UYD376" s="156"/>
      <c r="UYE376" s="156"/>
      <c r="UYF376" s="156"/>
      <c r="UYG376" s="156"/>
      <c r="UYH376" s="156"/>
      <c r="UYI376" s="156"/>
      <c r="UYJ376" s="156"/>
      <c r="UYK376" s="156"/>
      <c r="UYL376" s="156"/>
      <c r="UYM376" s="156"/>
      <c r="UYN376" s="156"/>
      <c r="UYO376" s="156"/>
      <c r="UYP376" s="156"/>
      <c r="UYQ376" s="156"/>
      <c r="UYR376" s="156"/>
      <c r="UYS376" s="156"/>
      <c r="UYT376" s="156"/>
      <c r="UYU376" s="156"/>
      <c r="UYV376" s="156"/>
      <c r="UYW376" s="156"/>
      <c r="UYX376" s="156"/>
      <c r="UYY376" s="156"/>
      <c r="UYZ376" s="156"/>
      <c r="UZA376" s="156"/>
      <c r="UZB376" s="156"/>
      <c r="UZC376" s="156"/>
      <c r="UZD376" s="156"/>
      <c r="UZE376" s="156"/>
      <c r="UZF376" s="156"/>
      <c r="UZG376" s="156"/>
      <c r="UZH376" s="156"/>
      <c r="UZI376" s="156"/>
      <c r="UZJ376" s="156"/>
      <c r="UZK376" s="156"/>
      <c r="UZL376" s="156"/>
      <c r="UZM376" s="156"/>
      <c r="UZN376" s="156"/>
      <c r="UZO376" s="156"/>
      <c r="UZP376" s="156"/>
      <c r="UZQ376" s="156"/>
      <c r="UZR376" s="156"/>
      <c r="UZS376" s="156"/>
      <c r="UZT376" s="156"/>
      <c r="UZU376" s="156"/>
      <c r="UZV376" s="156"/>
      <c r="UZW376" s="156"/>
      <c r="UZX376" s="156"/>
      <c r="UZY376" s="156"/>
      <c r="UZZ376" s="156"/>
      <c r="VAA376" s="156"/>
      <c r="VAB376" s="156"/>
      <c r="VAC376" s="156"/>
      <c r="VAD376" s="156"/>
      <c r="VAE376" s="156"/>
      <c r="VAF376" s="156"/>
      <c r="VAG376" s="156"/>
      <c r="VAH376" s="156"/>
      <c r="VAI376" s="156"/>
      <c r="VAJ376" s="156"/>
      <c r="VAK376" s="156"/>
      <c r="VAL376" s="156"/>
      <c r="VAM376" s="156"/>
      <c r="VAN376" s="156"/>
      <c r="VAO376" s="156"/>
      <c r="VAP376" s="156"/>
      <c r="VAQ376" s="156"/>
      <c r="VAR376" s="156"/>
      <c r="VAS376" s="156"/>
      <c r="VAT376" s="156"/>
      <c r="VAU376" s="156"/>
      <c r="VAV376" s="156"/>
      <c r="VAW376" s="156"/>
      <c r="VAX376" s="156"/>
      <c r="VAY376" s="156"/>
      <c r="VAZ376" s="156"/>
      <c r="VBA376" s="156"/>
      <c r="VBB376" s="156"/>
      <c r="VBC376" s="156"/>
      <c r="VBD376" s="156"/>
      <c r="VBE376" s="156"/>
      <c r="VBF376" s="156"/>
      <c r="VBG376" s="156"/>
      <c r="VBH376" s="156"/>
      <c r="VBI376" s="156"/>
      <c r="VBJ376" s="156"/>
      <c r="VBK376" s="156"/>
      <c r="VBL376" s="156"/>
      <c r="VBM376" s="156"/>
      <c r="VBN376" s="156"/>
      <c r="VBO376" s="156"/>
      <c r="VBP376" s="156"/>
      <c r="VBQ376" s="156"/>
      <c r="VBR376" s="156"/>
      <c r="VBS376" s="156"/>
      <c r="VBT376" s="156"/>
      <c r="VBU376" s="156"/>
      <c r="VBV376" s="156"/>
      <c r="VBW376" s="156"/>
      <c r="VBX376" s="156"/>
      <c r="VBY376" s="156"/>
      <c r="VBZ376" s="156"/>
      <c r="VCA376" s="156"/>
      <c r="VCB376" s="156"/>
      <c r="VCC376" s="156"/>
      <c r="VCD376" s="156"/>
      <c r="VCE376" s="156"/>
      <c r="VCF376" s="156"/>
      <c r="VCG376" s="156"/>
      <c r="VCH376" s="156"/>
      <c r="VCI376" s="156"/>
      <c r="VCJ376" s="156"/>
      <c r="VCK376" s="156"/>
      <c r="VCL376" s="156"/>
      <c r="VCM376" s="156"/>
      <c r="VCN376" s="156"/>
      <c r="VCO376" s="156"/>
      <c r="VCP376" s="156"/>
      <c r="VCQ376" s="156"/>
      <c r="VCR376" s="156"/>
      <c r="VCS376" s="156"/>
      <c r="VCT376" s="156"/>
      <c r="VCU376" s="156"/>
      <c r="VCV376" s="156"/>
      <c r="VCW376" s="156"/>
      <c r="VCX376" s="156"/>
      <c r="VCY376" s="156"/>
      <c r="VCZ376" s="156"/>
      <c r="VDA376" s="156"/>
      <c r="VDB376" s="156"/>
      <c r="VDC376" s="156"/>
      <c r="VDD376" s="156"/>
      <c r="VDE376" s="156"/>
      <c r="VDF376" s="156"/>
      <c r="VDG376" s="156"/>
      <c r="VDH376" s="156"/>
      <c r="VDI376" s="156"/>
      <c r="VDJ376" s="156"/>
      <c r="VDK376" s="156"/>
      <c r="VDL376" s="156"/>
      <c r="VDM376" s="156"/>
      <c r="VDN376" s="156"/>
      <c r="VDO376" s="156"/>
      <c r="VDP376" s="156"/>
      <c r="VDQ376" s="156"/>
      <c r="VDR376" s="156"/>
      <c r="VDS376" s="156"/>
      <c r="VDT376" s="156"/>
      <c r="VDU376" s="156"/>
      <c r="VDV376" s="156"/>
      <c r="VDW376" s="156"/>
      <c r="VDX376" s="156"/>
      <c r="VDY376" s="156"/>
      <c r="VDZ376" s="156"/>
      <c r="VEA376" s="156"/>
      <c r="VEB376" s="156"/>
      <c r="VEC376" s="156"/>
      <c r="VED376" s="156"/>
      <c r="VEE376" s="156"/>
      <c r="VEF376" s="156"/>
      <c r="VEG376" s="156"/>
      <c r="VEH376" s="156"/>
      <c r="VEI376" s="156"/>
      <c r="VEJ376" s="156"/>
      <c r="VEK376" s="156"/>
      <c r="VEL376" s="156"/>
      <c r="VEM376" s="156"/>
      <c r="VEN376" s="156"/>
      <c r="VEO376" s="156"/>
      <c r="VEP376" s="156"/>
      <c r="VEQ376" s="156"/>
      <c r="VER376" s="156"/>
      <c r="VES376" s="156"/>
      <c r="VET376" s="156"/>
      <c r="VEU376" s="156"/>
      <c r="VEV376" s="156"/>
      <c r="VEW376" s="156"/>
      <c r="VEX376" s="156"/>
      <c r="VEY376" s="156"/>
      <c r="VEZ376" s="156"/>
      <c r="VFA376" s="156"/>
      <c r="VFB376" s="156"/>
      <c r="VFC376" s="156"/>
      <c r="VFD376" s="156"/>
      <c r="VFE376" s="156"/>
      <c r="VFF376" s="156"/>
      <c r="VFG376" s="156"/>
      <c r="VFH376" s="156"/>
      <c r="VFI376" s="156"/>
      <c r="VFJ376" s="156"/>
      <c r="VFK376" s="156"/>
      <c r="VFL376" s="156"/>
      <c r="VFM376" s="156"/>
      <c r="VFN376" s="156"/>
      <c r="VFO376" s="156"/>
      <c r="VFP376" s="156"/>
      <c r="VFQ376" s="156"/>
      <c r="VFR376" s="156"/>
      <c r="VFS376" s="156"/>
      <c r="VFT376" s="156"/>
      <c r="VFU376" s="156"/>
      <c r="VFV376" s="156"/>
      <c r="VFW376" s="156"/>
      <c r="VFX376" s="156"/>
      <c r="VFY376" s="156"/>
      <c r="VFZ376" s="156"/>
      <c r="VGA376" s="156"/>
      <c r="VGB376" s="156"/>
      <c r="VGC376" s="156"/>
      <c r="VGD376" s="156"/>
      <c r="VGE376" s="156"/>
      <c r="VGF376" s="156"/>
      <c r="VGG376" s="156"/>
      <c r="VGH376" s="156"/>
      <c r="VGI376" s="156"/>
      <c r="VGJ376" s="156"/>
      <c r="VGK376" s="156"/>
      <c r="VGL376" s="156"/>
      <c r="VGM376" s="156"/>
      <c r="VGN376" s="156"/>
      <c r="VGO376" s="156"/>
      <c r="VGP376" s="156"/>
      <c r="VGQ376" s="156"/>
      <c r="VGR376" s="156"/>
      <c r="VGS376" s="156"/>
      <c r="VGT376" s="156"/>
      <c r="VGU376" s="156"/>
      <c r="VGV376" s="156"/>
      <c r="VGW376" s="156"/>
      <c r="VGX376" s="156"/>
      <c r="VGY376" s="156"/>
      <c r="VGZ376" s="156"/>
      <c r="VHA376" s="156"/>
      <c r="VHB376" s="156"/>
      <c r="VHC376" s="156"/>
      <c r="VHD376" s="156"/>
      <c r="VHE376" s="156"/>
      <c r="VHF376" s="156"/>
      <c r="VHG376" s="156"/>
      <c r="VHH376" s="156"/>
      <c r="VHI376" s="156"/>
      <c r="VHJ376" s="156"/>
      <c r="VHK376" s="156"/>
      <c r="VHL376" s="156"/>
      <c r="VHM376" s="156"/>
      <c r="VHN376" s="156"/>
      <c r="VHO376" s="156"/>
      <c r="VHP376" s="156"/>
      <c r="VHQ376" s="156"/>
      <c r="VHR376" s="156"/>
      <c r="VHS376" s="156"/>
      <c r="VHT376" s="156"/>
      <c r="VHU376" s="156"/>
      <c r="VHV376" s="156"/>
      <c r="VHW376" s="156"/>
      <c r="VHX376" s="156"/>
      <c r="VHY376" s="156"/>
      <c r="VHZ376" s="156"/>
      <c r="VIA376" s="156"/>
      <c r="VIB376" s="156"/>
      <c r="VIC376" s="156"/>
      <c r="VID376" s="156"/>
      <c r="VIE376" s="156"/>
      <c r="VIF376" s="156"/>
      <c r="VIG376" s="156"/>
      <c r="VIH376" s="156"/>
      <c r="VII376" s="156"/>
      <c r="VIJ376" s="156"/>
      <c r="VIK376" s="156"/>
      <c r="VIL376" s="156"/>
      <c r="VIM376" s="156"/>
      <c r="VIN376" s="156"/>
      <c r="VIO376" s="156"/>
      <c r="VIP376" s="156"/>
      <c r="VIQ376" s="156"/>
      <c r="VIR376" s="156"/>
      <c r="VIS376" s="156"/>
      <c r="VIT376" s="156"/>
      <c r="VIU376" s="156"/>
      <c r="VIV376" s="156"/>
      <c r="VIW376" s="156"/>
      <c r="VIX376" s="156"/>
      <c r="VIY376" s="156"/>
      <c r="VIZ376" s="156"/>
      <c r="VJA376" s="156"/>
      <c r="VJB376" s="156"/>
      <c r="VJC376" s="156"/>
      <c r="VJD376" s="156"/>
      <c r="VJE376" s="156"/>
      <c r="VJF376" s="156"/>
      <c r="VJG376" s="156"/>
      <c r="VJH376" s="156"/>
      <c r="VJI376" s="156"/>
      <c r="VJJ376" s="156"/>
      <c r="VJK376" s="156"/>
      <c r="VJL376" s="156"/>
      <c r="VJM376" s="156"/>
      <c r="VJN376" s="156"/>
      <c r="VJO376" s="156"/>
      <c r="VJP376" s="156"/>
      <c r="VJQ376" s="156"/>
      <c r="VJR376" s="156"/>
      <c r="VJS376" s="156"/>
      <c r="VJT376" s="156"/>
      <c r="VJU376" s="156"/>
      <c r="VJV376" s="156"/>
      <c r="VJW376" s="156"/>
      <c r="VJX376" s="156"/>
      <c r="VJY376" s="156"/>
      <c r="VJZ376" s="156"/>
      <c r="VKA376" s="156"/>
      <c r="VKB376" s="156"/>
      <c r="VKC376" s="156"/>
      <c r="VKD376" s="156"/>
      <c r="VKE376" s="156"/>
      <c r="VKF376" s="156"/>
      <c r="VKG376" s="156"/>
      <c r="VKH376" s="156"/>
      <c r="VKI376" s="156"/>
      <c r="VKJ376" s="156"/>
      <c r="VKK376" s="156"/>
      <c r="VKL376" s="156"/>
      <c r="VKM376" s="156"/>
      <c r="VKN376" s="156"/>
      <c r="VKO376" s="156"/>
      <c r="VKP376" s="156"/>
      <c r="VKQ376" s="156"/>
      <c r="VKR376" s="156"/>
      <c r="VKS376" s="156"/>
      <c r="VKT376" s="156"/>
      <c r="VKU376" s="156"/>
      <c r="VKV376" s="156"/>
      <c r="VKW376" s="156"/>
      <c r="VKX376" s="156"/>
      <c r="VKY376" s="156"/>
      <c r="VKZ376" s="156"/>
      <c r="VLA376" s="156"/>
      <c r="VLB376" s="156"/>
      <c r="VLC376" s="156"/>
      <c r="VLD376" s="156"/>
      <c r="VLE376" s="156"/>
      <c r="VLF376" s="156"/>
      <c r="VLG376" s="156"/>
      <c r="VLH376" s="156"/>
      <c r="VLI376" s="156"/>
      <c r="VLJ376" s="156"/>
      <c r="VLK376" s="156"/>
      <c r="VLL376" s="156"/>
      <c r="VLM376" s="156"/>
      <c r="VLN376" s="156"/>
      <c r="VLO376" s="156"/>
      <c r="VLP376" s="156"/>
      <c r="VLQ376" s="156"/>
      <c r="VLR376" s="156"/>
      <c r="VLS376" s="156"/>
      <c r="VLT376" s="156"/>
      <c r="VLU376" s="156"/>
      <c r="VLV376" s="156"/>
      <c r="VLW376" s="156"/>
      <c r="VLX376" s="156"/>
      <c r="VLY376" s="156"/>
      <c r="VLZ376" s="156"/>
      <c r="VMA376" s="156"/>
      <c r="VMB376" s="156"/>
      <c r="VMC376" s="156"/>
      <c r="VMD376" s="156"/>
      <c r="VME376" s="156"/>
      <c r="VMF376" s="156"/>
      <c r="VMG376" s="156"/>
      <c r="VMH376" s="156"/>
      <c r="VMI376" s="156"/>
      <c r="VMJ376" s="156"/>
      <c r="VMK376" s="156"/>
      <c r="VML376" s="156"/>
      <c r="VMM376" s="156"/>
      <c r="VMN376" s="156"/>
      <c r="VMO376" s="156"/>
      <c r="VMP376" s="156"/>
      <c r="VMQ376" s="156"/>
      <c r="VMR376" s="156"/>
      <c r="VMS376" s="156"/>
      <c r="VMT376" s="156"/>
      <c r="VMU376" s="156"/>
      <c r="VMV376" s="156"/>
      <c r="VMW376" s="156"/>
      <c r="VMX376" s="156"/>
      <c r="VMY376" s="156"/>
      <c r="VMZ376" s="156"/>
      <c r="VNA376" s="156"/>
      <c r="VNB376" s="156"/>
      <c r="VNC376" s="156"/>
      <c r="VND376" s="156"/>
      <c r="VNE376" s="156"/>
      <c r="VNF376" s="156"/>
      <c r="VNG376" s="156"/>
      <c r="VNH376" s="156"/>
      <c r="VNI376" s="156"/>
      <c r="VNJ376" s="156"/>
      <c r="VNK376" s="156"/>
      <c r="VNL376" s="156"/>
      <c r="VNM376" s="156"/>
      <c r="VNN376" s="156"/>
      <c r="VNO376" s="156"/>
      <c r="VNP376" s="156"/>
      <c r="VNQ376" s="156"/>
      <c r="VNR376" s="156"/>
      <c r="VNS376" s="156"/>
      <c r="VNT376" s="156"/>
      <c r="VNU376" s="156"/>
      <c r="VNV376" s="156"/>
      <c r="VNW376" s="156"/>
      <c r="VNX376" s="156"/>
      <c r="VNY376" s="156"/>
      <c r="VNZ376" s="156"/>
      <c r="VOA376" s="156"/>
      <c r="VOB376" s="156"/>
      <c r="VOC376" s="156"/>
      <c r="VOD376" s="156"/>
      <c r="VOE376" s="156"/>
      <c r="VOF376" s="156"/>
      <c r="VOG376" s="156"/>
      <c r="VOH376" s="156"/>
      <c r="VOI376" s="156"/>
      <c r="VOJ376" s="156"/>
      <c r="VOK376" s="156"/>
      <c r="VOL376" s="156"/>
      <c r="VOM376" s="156"/>
      <c r="VON376" s="156"/>
      <c r="VOO376" s="156"/>
      <c r="VOP376" s="156"/>
      <c r="VOQ376" s="156"/>
      <c r="VOR376" s="156"/>
      <c r="VOS376" s="156"/>
      <c r="VOT376" s="156"/>
      <c r="VOU376" s="156"/>
      <c r="VOV376" s="156"/>
      <c r="VOW376" s="156"/>
      <c r="VOX376" s="156"/>
      <c r="VOY376" s="156"/>
      <c r="VOZ376" s="156"/>
      <c r="VPA376" s="156"/>
      <c r="VPB376" s="156"/>
      <c r="VPC376" s="156"/>
      <c r="VPD376" s="156"/>
      <c r="VPE376" s="156"/>
      <c r="VPF376" s="156"/>
      <c r="VPG376" s="156"/>
      <c r="VPH376" s="156"/>
      <c r="VPI376" s="156"/>
      <c r="VPJ376" s="156"/>
      <c r="VPK376" s="156"/>
      <c r="VPL376" s="156"/>
      <c r="VPM376" s="156"/>
      <c r="VPN376" s="156"/>
      <c r="VPO376" s="156"/>
      <c r="VPP376" s="156"/>
      <c r="VPQ376" s="156"/>
      <c r="VPR376" s="156"/>
      <c r="VPS376" s="156"/>
      <c r="VPT376" s="156"/>
      <c r="VPU376" s="156"/>
      <c r="VPV376" s="156"/>
      <c r="VPW376" s="156"/>
      <c r="VPX376" s="156"/>
      <c r="VPY376" s="156"/>
      <c r="VPZ376" s="156"/>
      <c r="VQA376" s="156"/>
      <c r="VQB376" s="156"/>
      <c r="VQC376" s="156"/>
      <c r="VQD376" s="156"/>
      <c r="VQE376" s="156"/>
      <c r="VQF376" s="156"/>
      <c r="VQG376" s="156"/>
      <c r="VQH376" s="156"/>
      <c r="VQI376" s="156"/>
      <c r="VQJ376" s="156"/>
      <c r="VQK376" s="156"/>
      <c r="VQL376" s="156"/>
      <c r="VQM376" s="156"/>
      <c r="VQN376" s="156"/>
      <c r="VQO376" s="156"/>
      <c r="VQP376" s="156"/>
      <c r="VQQ376" s="156"/>
      <c r="VQR376" s="156"/>
      <c r="VQS376" s="156"/>
      <c r="VQT376" s="156"/>
      <c r="VQU376" s="156"/>
      <c r="VQV376" s="156"/>
      <c r="VQW376" s="156"/>
      <c r="VQX376" s="156"/>
      <c r="VQY376" s="156"/>
      <c r="VQZ376" s="156"/>
      <c r="VRA376" s="156"/>
      <c r="VRB376" s="156"/>
      <c r="VRC376" s="156"/>
      <c r="VRD376" s="156"/>
      <c r="VRE376" s="156"/>
      <c r="VRF376" s="156"/>
      <c r="VRG376" s="156"/>
      <c r="VRH376" s="156"/>
      <c r="VRI376" s="156"/>
      <c r="VRJ376" s="156"/>
      <c r="VRK376" s="156"/>
      <c r="VRL376" s="156"/>
      <c r="VRM376" s="156"/>
      <c r="VRN376" s="156"/>
      <c r="VRO376" s="156"/>
      <c r="VRP376" s="156"/>
      <c r="VRQ376" s="156"/>
      <c r="VRR376" s="156"/>
      <c r="VRS376" s="156"/>
      <c r="VRT376" s="156"/>
      <c r="VRU376" s="156"/>
      <c r="VRV376" s="156"/>
      <c r="VRW376" s="156"/>
      <c r="VRX376" s="156"/>
      <c r="VRY376" s="156"/>
      <c r="VRZ376" s="156"/>
      <c r="VSA376" s="156"/>
      <c r="VSB376" s="156"/>
      <c r="VSC376" s="156"/>
      <c r="VSD376" s="156"/>
      <c r="VSE376" s="156"/>
      <c r="VSF376" s="156"/>
      <c r="VSG376" s="156"/>
      <c r="VSH376" s="156"/>
      <c r="VSI376" s="156"/>
      <c r="VSJ376" s="156"/>
      <c r="VSK376" s="156"/>
      <c r="VSL376" s="156"/>
      <c r="VSM376" s="156"/>
      <c r="VSN376" s="156"/>
      <c r="VSO376" s="156"/>
      <c r="VSP376" s="156"/>
      <c r="VSQ376" s="156"/>
      <c r="VSR376" s="156"/>
      <c r="VSS376" s="156"/>
      <c r="VST376" s="156"/>
      <c r="VSU376" s="156"/>
      <c r="VSV376" s="156"/>
      <c r="VSW376" s="156"/>
      <c r="VSX376" s="156"/>
      <c r="VSY376" s="156"/>
      <c r="VSZ376" s="156"/>
      <c r="VTA376" s="156"/>
      <c r="VTB376" s="156"/>
      <c r="VTC376" s="156"/>
      <c r="VTD376" s="156"/>
      <c r="VTE376" s="156"/>
      <c r="VTF376" s="156"/>
      <c r="VTG376" s="156"/>
      <c r="VTH376" s="156"/>
      <c r="VTI376" s="156"/>
      <c r="VTJ376" s="156"/>
      <c r="VTK376" s="156"/>
      <c r="VTL376" s="156"/>
      <c r="VTM376" s="156"/>
      <c r="VTN376" s="156"/>
      <c r="VTO376" s="156"/>
      <c r="VTP376" s="156"/>
      <c r="VTQ376" s="156"/>
      <c r="VTR376" s="156"/>
      <c r="VTS376" s="156"/>
      <c r="VTT376" s="156"/>
      <c r="VTU376" s="156"/>
      <c r="VTV376" s="156"/>
      <c r="VTW376" s="156"/>
      <c r="VTX376" s="156"/>
      <c r="VTY376" s="156"/>
      <c r="VTZ376" s="156"/>
      <c r="VUA376" s="156"/>
      <c r="VUB376" s="156"/>
      <c r="VUC376" s="156"/>
      <c r="VUD376" s="156"/>
      <c r="VUE376" s="156"/>
      <c r="VUF376" s="156"/>
      <c r="VUG376" s="156"/>
      <c r="VUH376" s="156"/>
      <c r="VUI376" s="156"/>
      <c r="VUJ376" s="156"/>
      <c r="VUK376" s="156"/>
      <c r="VUL376" s="156"/>
      <c r="VUM376" s="156"/>
      <c r="VUN376" s="156"/>
      <c r="VUO376" s="156"/>
      <c r="VUP376" s="156"/>
      <c r="VUQ376" s="156"/>
      <c r="VUR376" s="156"/>
      <c r="VUS376" s="156"/>
      <c r="VUT376" s="156"/>
      <c r="VUU376" s="156"/>
      <c r="VUV376" s="156"/>
      <c r="VUW376" s="156"/>
      <c r="VUX376" s="156"/>
      <c r="VUY376" s="156"/>
      <c r="VUZ376" s="156"/>
      <c r="VVA376" s="156"/>
      <c r="VVB376" s="156"/>
      <c r="VVC376" s="156"/>
      <c r="VVD376" s="156"/>
      <c r="VVE376" s="156"/>
      <c r="VVF376" s="156"/>
      <c r="VVG376" s="156"/>
      <c r="VVH376" s="156"/>
      <c r="VVI376" s="156"/>
      <c r="VVJ376" s="156"/>
      <c r="VVK376" s="156"/>
      <c r="VVL376" s="156"/>
      <c r="VVM376" s="156"/>
      <c r="VVN376" s="156"/>
      <c r="VVO376" s="156"/>
      <c r="VVP376" s="156"/>
      <c r="VVQ376" s="156"/>
      <c r="VVR376" s="156"/>
      <c r="VVS376" s="156"/>
      <c r="VVT376" s="156"/>
      <c r="VVU376" s="156"/>
      <c r="VVV376" s="156"/>
      <c r="VVW376" s="156"/>
      <c r="VVX376" s="156"/>
      <c r="VVY376" s="156"/>
      <c r="VVZ376" s="156"/>
      <c r="VWA376" s="156"/>
      <c r="VWB376" s="156"/>
      <c r="VWC376" s="156"/>
      <c r="VWD376" s="156"/>
      <c r="VWE376" s="156"/>
      <c r="VWF376" s="156"/>
      <c r="VWG376" s="156"/>
      <c r="VWH376" s="156"/>
      <c r="VWI376" s="156"/>
      <c r="VWJ376" s="156"/>
      <c r="VWK376" s="156"/>
      <c r="VWL376" s="156"/>
      <c r="VWM376" s="156"/>
      <c r="VWN376" s="156"/>
      <c r="VWO376" s="156"/>
      <c r="VWP376" s="156"/>
      <c r="VWQ376" s="156"/>
      <c r="VWR376" s="156"/>
      <c r="VWS376" s="156"/>
      <c r="VWT376" s="156"/>
      <c r="VWU376" s="156"/>
      <c r="VWV376" s="156"/>
      <c r="VWW376" s="156"/>
      <c r="VWX376" s="156"/>
      <c r="VWY376" s="156"/>
      <c r="VWZ376" s="156"/>
      <c r="VXA376" s="156"/>
      <c r="VXB376" s="156"/>
      <c r="VXC376" s="156"/>
      <c r="VXD376" s="156"/>
      <c r="VXE376" s="156"/>
      <c r="VXF376" s="156"/>
      <c r="VXG376" s="156"/>
      <c r="VXH376" s="156"/>
      <c r="VXI376" s="156"/>
      <c r="VXJ376" s="156"/>
      <c r="VXK376" s="156"/>
      <c r="VXL376" s="156"/>
      <c r="VXM376" s="156"/>
      <c r="VXN376" s="156"/>
      <c r="VXO376" s="156"/>
      <c r="VXP376" s="156"/>
      <c r="VXQ376" s="156"/>
      <c r="VXR376" s="156"/>
      <c r="VXS376" s="156"/>
      <c r="VXT376" s="156"/>
      <c r="VXU376" s="156"/>
      <c r="VXV376" s="156"/>
      <c r="VXW376" s="156"/>
      <c r="VXX376" s="156"/>
      <c r="VXY376" s="156"/>
      <c r="VXZ376" s="156"/>
      <c r="VYA376" s="156"/>
      <c r="VYB376" s="156"/>
      <c r="VYC376" s="156"/>
      <c r="VYD376" s="156"/>
      <c r="VYE376" s="156"/>
      <c r="VYF376" s="156"/>
      <c r="VYG376" s="156"/>
      <c r="VYH376" s="156"/>
      <c r="VYI376" s="156"/>
      <c r="VYJ376" s="156"/>
      <c r="VYK376" s="156"/>
      <c r="VYL376" s="156"/>
      <c r="VYM376" s="156"/>
      <c r="VYN376" s="156"/>
      <c r="VYO376" s="156"/>
      <c r="VYP376" s="156"/>
      <c r="VYQ376" s="156"/>
      <c r="VYR376" s="156"/>
      <c r="VYS376" s="156"/>
      <c r="VYT376" s="156"/>
      <c r="VYU376" s="156"/>
      <c r="VYV376" s="156"/>
      <c r="VYW376" s="156"/>
      <c r="VYX376" s="156"/>
      <c r="VYY376" s="156"/>
      <c r="VYZ376" s="156"/>
      <c r="VZA376" s="156"/>
      <c r="VZB376" s="156"/>
      <c r="VZC376" s="156"/>
      <c r="VZD376" s="156"/>
      <c r="VZE376" s="156"/>
      <c r="VZF376" s="156"/>
      <c r="VZG376" s="156"/>
      <c r="VZH376" s="156"/>
      <c r="VZI376" s="156"/>
      <c r="VZJ376" s="156"/>
      <c r="VZK376" s="156"/>
      <c r="VZL376" s="156"/>
      <c r="VZM376" s="156"/>
      <c r="VZN376" s="156"/>
      <c r="VZO376" s="156"/>
      <c r="VZP376" s="156"/>
      <c r="VZQ376" s="156"/>
      <c r="VZR376" s="156"/>
      <c r="VZS376" s="156"/>
      <c r="VZT376" s="156"/>
      <c r="VZU376" s="156"/>
      <c r="VZV376" s="156"/>
      <c r="VZW376" s="156"/>
      <c r="VZX376" s="156"/>
      <c r="VZY376" s="156"/>
      <c r="VZZ376" s="156"/>
      <c r="WAA376" s="156"/>
      <c r="WAB376" s="156"/>
      <c r="WAC376" s="156"/>
      <c r="WAD376" s="156"/>
      <c r="WAE376" s="156"/>
      <c r="WAF376" s="156"/>
      <c r="WAG376" s="156"/>
      <c r="WAH376" s="156"/>
      <c r="WAI376" s="156"/>
      <c r="WAJ376" s="156"/>
      <c r="WAK376" s="156"/>
      <c r="WAL376" s="156"/>
      <c r="WAM376" s="156"/>
      <c r="WAN376" s="156"/>
      <c r="WAO376" s="156"/>
      <c r="WAP376" s="156"/>
      <c r="WAQ376" s="156"/>
      <c r="WAR376" s="156"/>
      <c r="WAS376" s="156"/>
      <c r="WAT376" s="156"/>
      <c r="WAU376" s="156"/>
      <c r="WAV376" s="156"/>
      <c r="WAW376" s="156"/>
      <c r="WAX376" s="156"/>
      <c r="WAY376" s="156"/>
      <c r="WAZ376" s="156"/>
      <c r="WBA376" s="156"/>
      <c r="WBB376" s="156"/>
      <c r="WBC376" s="156"/>
      <c r="WBD376" s="156"/>
      <c r="WBE376" s="156"/>
      <c r="WBF376" s="156"/>
      <c r="WBG376" s="156"/>
      <c r="WBH376" s="156"/>
      <c r="WBI376" s="156"/>
      <c r="WBJ376" s="156"/>
      <c r="WBK376" s="156"/>
      <c r="WBL376" s="156"/>
      <c r="WBM376" s="156"/>
      <c r="WBN376" s="156"/>
      <c r="WBO376" s="156"/>
      <c r="WBP376" s="156"/>
      <c r="WBQ376" s="156"/>
      <c r="WBR376" s="156"/>
      <c r="WBS376" s="156"/>
      <c r="WBT376" s="156"/>
      <c r="WBU376" s="156"/>
      <c r="WBV376" s="156"/>
      <c r="WBW376" s="156"/>
      <c r="WBX376" s="156"/>
      <c r="WBY376" s="156"/>
      <c r="WBZ376" s="156"/>
      <c r="WCA376" s="156"/>
      <c r="WCB376" s="156"/>
      <c r="WCC376" s="156"/>
      <c r="WCD376" s="156"/>
      <c r="WCE376" s="156"/>
      <c r="WCF376" s="156"/>
      <c r="WCG376" s="156"/>
      <c r="WCH376" s="156"/>
      <c r="WCI376" s="156"/>
      <c r="WCJ376" s="156"/>
      <c r="WCK376" s="156"/>
      <c r="WCL376" s="156"/>
      <c r="WCM376" s="156"/>
      <c r="WCN376" s="156"/>
      <c r="WCO376" s="156"/>
      <c r="WCP376" s="156"/>
      <c r="WCQ376" s="156"/>
      <c r="WCR376" s="156"/>
      <c r="WCS376" s="156"/>
      <c r="WCT376" s="156"/>
      <c r="WCU376" s="156"/>
      <c r="WCV376" s="156"/>
      <c r="WCW376" s="156"/>
      <c r="WCX376" s="156"/>
      <c r="WCY376" s="156"/>
      <c r="WCZ376" s="156"/>
      <c r="WDA376" s="156"/>
      <c r="WDB376" s="156"/>
      <c r="WDC376" s="156"/>
      <c r="WDD376" s="156"/>
      <c r="WDE376" s="156"/>
      <c r="WDF376" s="156"/>
      <c r="WDG376" s="156"/>
      <c r="WDH376" s="156"/>
      <c r="WDI376" s="156"/>
      <c r="WDJ376" s="156"/>
      <c r="WDK376" s="156"/>
      <c r="WDL376" s="156"/>
      <c r="WDM376" s="156"/>
      <c r="WDN376" s="156"/>
      <c r="WDO376" s="156"/>
      <c r="WDP376" s="156"/>
      <c r="WDQ376" s="156"/>
      <c r="WDR376" s="156"/>
      <c r="WDS376" s="156"/>
      <c r="WDT376" s="156"/>
      <c r="WDU376" s="156"/>
      <c r="WDV376" s="156"/>
      <c r="WDW376" s="156"/>
      <c r="WDX376" s="156"/>
      <c r="WDY376" s="156"/>
      <c r="WDZ376" s="156"/>
      <c r="WEA376" s="156"/>
      <c r="WEB376" s="156"/>
      <c r="WEC376" s="156"/>
      <c r="WED376" s="156"/>
      <c r="WEE376" s="156"/>
      <c r="WEF376" s="156"/>
      <c r="WEG376" s="156"/>
      <c r="WEH376" s="156"/>
      <c r="WEI376" s="156"/>
      <c r="WEJ376" s="156"/>
      <c r="WEK376" s="156"/>
      <c r="WEL376" s="156"/>
      <c r="WEM376" s="156"/>
      <c r="WEN376" s="156"/>
      <c r="WEO376" s="156"/>
      <c r="WEP376" s="156"/>
      <c r="WEQ376" s="156"/>
      <c r="WER376" s="156"/>
      <c r="WES376" s="156"/>
      <c r="WET376" s="156"/>
      <c r="WEU376" s="156"/>
      <c r="WEV376" s="156"/>
      <c r="WEW376" s="156"/>
      <c r="WEX376" s="156"/>
      <c r="WEY376" s="156"/>
      <c r="WEZ376" s="156"/>
      <c r="WFA376" s="156"/>
      <c r="WFB376" s="156"/>
      <c r="WFC376" s="156"/>
      <c r="WFD376" s="156"/>
      <c r="WFE376" s="156"/>
      <c r="WFF376" s="156"/>
      <c r="WFG376" s="156"/>
      <c r="WFH376" s="156"/>
      <c r="WFI376" s="156"/>
      <c r="WFJ376" s="156"/>
      <c r="WFK376" s="156"/>
      <c r="WFL376" s="156"/>
      <c r="WFM376" s="156"/>
      <c r="WFN376" s="156"/>
      <c r="WFO376" s="156"/>
      <c r="WFP376" s="156"/>
      <c r="WFQ376" s="156"/>
      <c r="WFR376" s="156"/>
      <c r="WFS376" s="156"/>
      <c r="WFT376" s="156"/>
      <c r="WFU376" s="156"/>
      <c r="WFV376" s="156"/>
      <c r="WFW376" s="156"/>
      <c r="WFX376" s="156"/>
      <c r="WFY376" s="156"/>
      <c r="WFZ376" s="156"/>
      <c r="WGA376" s="156"/>
      <c r="WGB376" s="156"/>
      <c r="WGC376" s="156"/>
      <c r="WGD376" s="156"/>
      <c r="WGE376" s="156"/>
      <c r="WGF376" s="156"/>
      <c r="WGG376" s="156"/>
      <c r="WGH376" s="156"/>
      <c r="WGI376" s="156"/>
      <c r="WGJ376" s="156"/>
      <c r="WGK376" s="156"/>
      <c r="WGL376" s="156"/>
      <c r="WGM376" s="156"/>
      <c r="WGN376" s="156"/>
      <c r="WGO376" s="156"/>
      <c r="WGP376" s="156"/>
      <c r="WGQ376" s="156"/>
      <c r="WGR376" s="156"/>
      <c r="WGS376" s="156"/>
      <c r="WGT376" s="156"/>
      <c r="WGU376" s="156"/>
      <c r="WGV376" s="156"/>
      <c r="WGW376" s="156"/>
      <c r="WGX376" s="156"/>
      <c r="WGY376" s="156"/>
      <c r="WGZ376" s="156"/>
      <c r="WHA376" s="156"/>
      <c r="WHB376" s="156"/>
      <c r="WHC376" s="156"/>
      <c r="WHD376" s="156"/>
      <c r="WHE376" s="156"/>
      <c r="WHF376" s="156"/>
      <c r="WHG376" s="156"/>
      <c r="WHH376" s="156"/>
      <c r="WHI376" s="156"/>
      <c r="WHJ376" s="156"/>
      <c r="WHK376" s="156"/>
      <c r="WHL376" s="156"/>
      <c r="WHM376" s="156"/>
      <c r="WHN376" s="156"/>
      <c r="WHO376" s="156"/>
      <c r="WHP376" s="156"/>
      <c r="WHQ376" s="156"/>
      <c r="WHR376" s="156"/>
      <c r="WHS376" s="156"/>
      <c r="WHT376" s="156"/>
      <c r="WHU376" s="156"/>
      <c r="WHV376" s="156"/>
      <c r="WHW376" s="156"/>
      <c r="WHX376" s="156"/>
      <c r="WHY376" s="156"/>
      <c r="WHZ376" s="156"/>
      <c r="WIA376" s="156"/>
      <c r="WIB376" s="156"/>
      <c r="WIC376" s="156"/>
      <c r="WID376" s="156"/>
      <c r="WIE376" s="156"/>
      <c r="WIF376" s="156"/>
      <c r="WIG376" s="156"/>
      <c r="WIH376" s="156"/>
      <c r="WII376" s="156"/>
      <c r="WIJ376" s="156"/>
      <c r="WIK376" s="156"/>
      <c r="WIL376" s="156"/>
      <c r="WIM376" s="156"/>
      <c r="WIN376" s="156"/>
      <c r="WIO376" s="156"/>
      <c r="WIP376" s="156"/>
      <c r="WIQ376" s="156"/>
      <c r="WIR376" s="156"/>
      <c r="WIS376" s="156"/>
      <c r="WIT376" s="156"/>
      <c r="WIU376" s="156"/>
      <c r="WIV376" s="156"/>
      <c r="WIW376" s="156"/>
      <c r="WIX376" s="156"/>
      <c r="WIY376" s="156"/>
      <c r="WIZ376" s="156"/>
      <c r="WJA376" s="156"/>
      <c r="WJB376" s="156"/>
      <c r="WJC376" s="156"/>
      <c r="WJD376" s="156"/>
      <c r="WJE376" s="156"/>
      <c r="WJF376" s="156"/>
      <c r="WJG376" s="156"/>
      <c r="WJH376" s="156"/>
      <c r="WJI376" s="156"/>
      <c r="WJJ376" s="156"/>
      <c r="WJK376" s="156"/>
      <c r="WJL376" s="156"/>
      <c r="WJM376" s="156"/>
      <c r="WJN376" s="156"/>
      <c r="WJO376" s="156"/>
      <c r="WJP376" s="156"/>
      <c r="WJQ376" s="156"/>
      <c r="WJR376" s="156"/>
      <c r="WJS376" s="156"/>
      <c r="WJT376" s="156"/>
      <c r="WJU376" s="156"/>
      <c r="WJV376" s="156"/>
      <c r="WJW376" s="156"/>
      <c r="WJX376" s="156"/>
      <c r="WJY376" s="156"/>
      <c r="WJZ376" s="156"/>
      <c r="WKA376" s="156"/>
      <c r="WKB376" s="156"/>
      <c r="WKC376" s="156"/>
      <c r="WKD376" s="156"/>
      <c r="WKE376" s="156"/>
      <c r="WKF376" s="156"/>
      <c r="WKG376" s="156"/>
      <c r="WKH376" s="156"/>
      <c r="WKI376" s="156"/>
      <c r="WKJ376" s="156"/>
      <c r="WKK376" s="156"/>
      <c r="WKL376" s="156"/>
      <c r="WKM376" s="156"/>
      <c r="WKN376" s="156"/>
      <c r="WKO376" s="156"/>
      <c r="WKP376" s="156"/>
      <c r="WKQ376" s="156"/>
      <c r="WKR376" s="156"/>
      <c r="WKS376" s="156"/>
      <c r="WKT376" s="156"/>
      <c r="WKU376" s="156"/>
      <c r="WKV376" s="156"/>
      <c r="WKW376" s="156"/>
      <c r="WKX376" s="156"/>
      <c r="WKY376" s="156"/>
      <c r="WKZ376" s="156"/>
      <c r="WLA376" s="156"/>
      <c r="WLB376" s="156"/>
      <c r="WLC376" s="156"/>
      <c r="WLD376" s="156"/>
      <c r="WLE376" s="156"/>
      <c r="WLF376" s="156"/>
      <c r="WLG376" s="156"/>
      <c r="WLH376" s="156"/>
      <c r="WLI376" s="156"/>
      <c r="WLJ376" s="156"/>
      <c r="WLK376" s="156"/>
      <c r="WLL376" s="156"/>
      <c r="WLM376" s="156"/>
      <c r="WLN376" s="156"/>
      <c r="WLO376" s="156"/>
      <c r="WLP376" s="156"/>
      <c r="WLQ376" s="156"/>
      <c r="WLR376" s="156"/>
      <c r="WLS376" s="156"/>
      <c r="WLT376" s="156"/>
      <c r="WLU376" s="156"/>
      <c r="WLV376" s="156"/>
      <c r="WLW376" s="156"/>
      <c r="WLX376" s="156"/>
      <c r="WLY376" s="156"/>
      <c r="WLZ376" s="156"/>
      <c r="WMA376" s="156"/>
      <c r="WMB376" s="156"/>
      <c r="WMC376" s="156"/>
      <c r="WMD376" s="156"/>
      <c r="WME376" s="156"/>
      <c r="WMF376" s="156"/>
      <c r="WMG376" s="156"/>
      <c r="WMH376" s="156"/>
      <c r="WMI376" s="156"/>
      <c r="WMJ376" s="156"/>
      <c r="WMK376" s="156"/>
      <c r="WML376" s="156"/>
      <c r="WMM376" s="156"/>
      <c r="WMN376" s="156"/>
      <c r="WMO376" s="156"/>
      <c r="WMP376" s="156"/>
      <c r="WMQ376" s="156"/>
      <c r="WMR376" s="156"/>
      <c r="WMS376" s="156"/>
      <c r="WMT376" s="156"/>
      <c r="WMU376" s="156"/>
      <c r="WMV376" s="156"/>
      <c r="WMW376" s="156"/>
      <c r="WMX376" s="156"/>
      <c r="WMY376" s="156"/>
      <c r="WMZ376" s="156"/>
      <c r="WNA376" s="156"/>
      <c r="WNB376" s="156"/>
      <c r="WNC376" s="156"/>
      <c r="WND376" s="156"/>
      <c r="WNE376" s="156"/>
      <c r="WNF376" s="156"/>
      <c r="WNG376" s="156"/>
      <c r="WNH376" s="156"/>
      <c r="WNI376" s="156"/>
      <c r="WNJ376" s="156"/>
      <c r="WNK376" s="156"/>
      <c r="WNL376" s="156"/>
      <c r="WNM376" s="156"/>
      <c r="WNN376" s="156"/>
      <c r="WNO376" s="156"/>
      <c r="WNP376" s="156"/>
      <c r="WNQ376" s="156"/>
      <c r="WNR376" s="156"/>
      <c r="WNS376" s="156"/>
      <c r="WNT376" s="156"/>
      <c r="WNU376" s="156"/>
      <c r="WNV376" s="156"/>
      <c r="WNW376" s="156"/>
      <c r="WNX376" s="156"/>
      <c r="WNY376" s="156"/>
      <c r="WNZ376" s="156"/>
      <c r="WOA376" s="156"/>
      <c r="WOB376" s="156"/>
      <c r="WOC376" s="156"/>
      <c r="WOD376" s="156"/>
      <c r="WOE376" s="156"/>
      <c r="WOF376" s="156"/>
      <c r="WOG376" s="156"/>
      <c r="WOH376" s="156"/>
      <c r="WOI376" s="156"/>
      <c r="WOJ376" s="156"/>
      <c r="WOK376" s="156"/>
      <c r="WOL376" s="156"/>
      <c r="WOM376" s="156"/>
      <c r="WON376" s="156"/>
      <c r="WOO376" s="156"/>
      <c r="WOP376" s="156"/>
      <c r="WOQ376" s="156"/>
      <c r="WOR376" s="156"/>
      <c r="WOS376" s="156"/>
      <c r="WOT376" s="156"/>
      <c r="WOU376" s="156"/>
      <c r="WOV376" s="156"/>
      <c r="WOW376" s="156"/>
      <c r="WOX376" s="156"/>
      <c r="WOY376" s="156"/>
      <c r="WOZ376" s="156"/>
      <c r="WPA376" s="156"/>
      <c r="WPB376" s="156"/>
      <c r="WPC376" s="156"/>
      <c r="WPD376" s="156"/>
      <c r="WPE376" s="156"/>
      <c r="WPF376" s="156"/>
      <c r="WPG376" s="156"/>
      <c r="WPH376" s="156"/>
      <c r="WPI376" s="156"/>
      <c r="WPJ376" s="156"/>
      <c r="WPK376" s="156"/>
      <c r="WPL376" s="156"/>
      <c r="WPM376" s="156"/>
      <c r="WPN376" s="156"/>
      <c r="WPO376" s="156"/>
      <c r="WPP376" s="156"/>
      <c r="WPQ376" s="156"/>
      <c r="WPR376" s="156"/>
      <c r="WPS376" s="156"/>
      <c r="WPT376" s="156"/>
      <c r="WPU376" s="156"/>
      <c r="WPV376" s="156"/>
      <c r="WPW376" s="156"/>
      <c r="WPX376" s="156"/>
      <c r="WPY376" s="156"/>
      <c r="WPZ376" s="156"/>
      <c r="WQA376" s="156"/>
      <c r="WQB376" s="156"/>
      <c r="WQC376" s="156"/>
      <c r="WQD376" s="156"/>
      <c r="WQE376" s="156"/>
      <c r="WQF376" s="156"/>
      <c r="WQG376" s="156"/>
      <c r="WQH376" s="156"/>
      <c r="WQI376" s="156"/>
      <c r="WQJ376" s="156"/>
      <c r="WQK376" s="156"/>
      <c r="WQL376" s="156"/>
      <c r="WQM376" s="156"/>
      <c r="WQN376" s="156"/>
      <c r="WQO376" s="156"/>
      <c r="WQP376" s="156"/>
      <c r="WQQ376" s="156"/>
      <c r="WQR376" s="156"/>
      <c r="WQS376" s="156"/>
      <c r="WQT376" s="156"/>
      <c r="WQU376" s="156"/>
      <c r="WQV376" s="156"/>
      <c r="WQW376" s="156"/>
      <c r="WQX376" s="156"/>
      <c r="WQY376" s="156"/>
      <c r="WQZ376" s="156"/>
      <c r="WRA376" s="156"/>
      <c r="WRB376" s="156"/>
      <c r="WRC376" s="156"/>
      <c r="WRD376" s="156"/>
      <c r="WRE376" s="156"/>
      <c r="WRF376" s="156"/>
      <c r="WRG376" s="156"/>
      <c r="WRH376" s="156"/>
      <c r="WRI376" s="156"/>
      <c r="WRJ376" s="156"/>
      <c r="WRK376" s="156"/>
      <c r="WRL376" s="156"/>
      <c r="WRM376" s="156"/>
      <c r="WRN376" s="156"/>
      <c r="WRO376" s="156"/>
      <c r="WRP376" s="156"/>
      <c r="WRQ376" s="156"/>
      <c r="WRR376" s="156"/>
      <c r="WRS376" s="156"/>
      <c r="WRT376" s="156"/>
      <c r="WRU376" s="156"/>
      <c r="WRV376" s="156"/>
      <c r="WRW376" s="156"/>
      <c r="WRX376" s="156"/>
      <c r="WRY376" s="156"/>
      <c r="WRZ376" s="156"/>
      <c r="WSA376" s="156"/>
      <c r="WSB376" s="156"/>
      <c r="WSC376" s="156"/>
      <c r="WSD376" s="156"/>
      <c r="WSE376" s="156"/>
      <c r="WSF376" s="156"/>
      <c r="WSG376" s="156"/>
      <c r="WSH376" s="156"/>
      <c r="WSI376" s="156"/>
      <c r="WSJ376" s="156"/>
      <c r="WSK376" s="156"/>
      <c r="WSL376" s="156"/>
      <c r="WSM376" s="156"/>
      <c r="WSN376" s="156"/>
      <c r="WSO376" s="156"/>
      <c r="WSP376" s="156"/>
      <c r="WSQ376" s="156"/>
      <c r="WSR376" s="156"/>
      <c r="WSS376" s="156"/>
      <c r="WST376" s="156"/>
      <c r="WSU376" s="156"/>
      <c r="WSV376" s="156"/>
      <c r="WSW376" s="156"/>
      <c r="WSX376" s="156"/>
      <c r="WSY376" s="156"/>
      <c r="WSZ376" s="156"/>
      <c r="WTA376" s="156"/>
      <c r="WTB376" s="156"/>
      <c r="WTC376" s="156"/>
      <c r="WTD376" s="156"/>
      <c r="WTE376" s="156"/>
      <c r="WTF376" s="156"/>
      <c r="WTG376" s="156"/>
      <c r="WTH376" s="156"/>
      <c r="WTI376" s="156"/>
      <c r="WTJ376" s="156"/>
      <c r="WTK376" s="156"/>
      <c r="WTL376" s="156"/>
      <c r="WTM376" s="156"/>
      <c r="WTN376" s="156"/>
      <c r="WTO376" s="156"/>
      <c r="WTP376" s="156"/>
      <c r="WTQ376" s="156"/>
      <c r="WTR376" s="156"/>
      <c r="WTS376" s="156"/>
      <c r="WTT376" s="156"/>
      <c r="WTU376" s="156"/>
      <c r="WTV376" s="156"/>
      <c r="WTW376" s="156"/>
      <c r="WTX376" s="156"/>
      <c r="WTY376" s="156"/>
      <c r="WTZ376" s="156"/>
      <c r="WUA376" s="156"/>
      <c r="WUB376" s="156"/>
      <c r="WUC376" s="156"/>
      <c r="WUD376" s="156"/>
      <c r="WUE376" s="156"/>
      <c r="WUF376" s="156"/>
      <c r="WUG376" s="156"/>
      <c r="WUH376" s="156"/>
      <c r="WUI376" s="156"/>
      <c r="WUJ376" s="156"/>
      <c r="WUK376" s="156"/>
      <c r="WUL376" s="156"/>
      <c r="WUM376" s="156"/>
      <c r="WUN376" s="156"/>
      <c r="WUO376" s="156"/>
      <c r="WUP376" s="156"/>
      <c r="WUQ376" s="156"/>
      <c r="WUR376" s="156"/>
      <c r="WUS376" s="156"/>
      <c r="WUT376" s="156"/>
      <c r="WUU376" s="156"/>
      <c r="WUV376" s="156"/>
      <c r="WUW376" s="156"/>
      <c r="WUX376" s="156"/>
      <c r="WUY376" s="156"/>
      <c r="WUZ376" s="156"/>
      <c r="WVA376" s="156"/>
      <c r="WVB376" s="156"/>
      <c r="WVC376" s="156"/>
      <c r="WVD376" s="156"/>
      <c r="WVE376" s="156"/>
      <c r="WVF376" s="156"/>
      <c r="WVG376" s="156"/>
      <c r="WVH376" s="156"/>
      <c r="WVI376" s="156"/>
      <c r="WVJ376" s="156"/>
      <c r="WVK376" s="156"/>
      <c r="WVL376" s="156"/>
      <c r="WVM376" s="156"/>
      <c r="WVN376" s="156"/>
      <c r="WVO376" s="156"/>
      <c r="WVP376" s="156"/>
      <c r="WVQ376" s="156"/>
      <c r="WVR376" s="156"/>
      <c r="WVS376" s="156"/>
      <c r="WVT376" s="156"/>
      <c r="WVU376" s="156"/>
      <c r="WVV376" s="156"/>
      <c r="WVW376" s="156"/>
      <c r="WVX376" s="156"/>
      <c r="WVY376" s="156"/>
      <c r="WVZ376" s="156"/>
      <c r="WWA376" s="156"/>
      <c r="WWB376" s="156"/>
      <c r="WWC376" s="156"/>
      <c r="WWD376" s="156"/>
      <c r="WWE376" s="156"/>
      <c r="WWF376" s="156"/>
      <c r="WWG376" s="156"/>
      <c r="WWH376" s="156"/>
      <c r="WWI376" s="156"/>
      <c r="WWJ376" s="156"/>
      <c r="WWK376" s="156"/>
      <c r="WWL376" s="156"/>
      <c r="WWM376" s="156"/>
      <c r="WWN376" s="156"/>
      <c r="WWO376" s="156"/>
      <c r="WWP376" s="156"/>
      <c r="WWQ376" s="156"/>
      <c r="WWR376" s="156"/>
      <c r="WWS376" s="156"/>
      <c r="WWT376" s="156"/>
      <c r="WWU376" s="156"/>
      <c r="WWV376" s="156"/>
      <c r="WWW376" s="156"/>
      <c r="WWX376" s="156"/>
      <c r="WWY376" s="156"/>
      <c r="WWZ376" s="156"/>
      <c r="WXA376" s="156"/>
      <c r="WXB376" s="156"/>
      <c r="WXC376" s="156"/>
      <c r="WXD376" s="156"/>
      <c r="WXE376" s="156"/>
      <c r="WXF376" s="156"/>
      <c r="WXG376" s="156"/>
      <c r="WXH376" s="156"/>
      <c r="WXI376" s="156"/>
      <c r="WXJ376" s="156"/>
      <c r="WXK376" s="156"/>
      <c r="WXL376" s="156"/>
      <c r="WXM376" s="156"/>
      <c r="WXN376" s="156"/>
      <c r="WXO376" s="156"/>
      <c r="WXP376" s="156"/>
      <c r="WXQ376" s="156"/>
      <c r="WXR376" s="156"/>
      <c r="WXS376" s="156"/>
      <c r="WXT376" s="156"/>
      <c r="WXU376" s="156"/>
      <c r="WXV376" s="156"/>
      <c r="WXW376" s="156"/>
      <c r="WXX376" s="156"/>
      <c r="WXY376" s="156"/>
      <c r="WXZ376" s="156"/>
      <c r="WYA376" s="156"/>
      <c r="WYB376" s="156"/>
      <c r="WYC376" s="156"/>
      <c r="WYD376" s="156"/>
      <c r="WYE376" s="156"/>
      <c r="WYF376" s="156"/>
      <c r="WYG376" s="156"/>
      <c r="WYH376" s="156"/>
      <c r="WYI376" s="156"/>
      <c r="WYJ376" s="156"/>
      <c r="WYK376" s="156"/>
      <c r="WYL376" s="156"/>
      <c r="WYM376" s="156"/>
      <c r="WYN376" s="156"/>
      <c r="WYO376" s="156"/>
      <c r="WYP376" s="156"/>
      <c r="WYQ376" s="156"/>
      <c r="WYR376" s="156"/>
      <c r="WYS376" s="156"/>
      <c r="WYT376" s="156"/>
      <c r="WYU376" s="156"/>
      <c r="WYV376" s="156"/>
      <c r="WYW376" s="156"/>
      <c r="WYX376" s="156"/>
      <c r="WYY376" s="156"/>
      <c r="WYZ376" s="156"/>
      <c r="WZA376" s="156"/>
      <c r="WZB376" s="156"/>
      <c r="WZC376" s="156"/>
      <c r="WZD376" s="156"/>
      <c r="WZE376" s="156"/>
      <c r="WZF376" s="156"/>
      <c r="WZG376" s="156"/>
      <c r="WZH376" s="156"/>
      <c r="WZI376" s="156"/>
      <c r="WZJ376" s="156"/>
      <c r="WZK376" s="156"/>
      <c r="WZL376" s="156"/>
      <c r="WZM376" s="156"/>
      <c r="WZN376" s="156"/>
      <c r="WZO376" s="156"/>
      <c r="WZP376" s="156"/>
      <c r="WZQ376" s="156"/>
      <c r="WZR376" s="156"/>
      <c r="WZS376" s="156"/>
      <c r="WZT376" s="156"/>
      <c r="WZU376" s="156"/>
      <c r="WZV376" s="156"/>
      <c r="WZW376" s="156"/>
      <c r="WZX376" s="156"/>
      <c r="WZY376" s="156"/>
      <c r="WZZ376" s="156"/>
      <c r="XAA376" s="156"/>
      <c r="XAB376" s="156"/>
      <c r="XAC376" s="156"/>
      <c r="XAD376" s="156"/>
      <c r="XAE376" s="156"/>
      <c r="XAF376" s="156"/>
      <c r="XAG376" s="156"/>
      <c r="XAH376" s="156"/>
      <c r="XAI376" s="156"/>
      <c r="XAJ376" s="156"/>
      <c r="XAK376" s="156"/>
      <c r="XAL376" s="156"/>
      <c r="XAM376" s="156"/>
      <c r="XAN376" s="156"/>
      <c r="XAO376" s="156"/>
      <c r="XAP376" s="156"/>
      <c r="XAQ376" s="156"/>
      <c r="XAR376" s="156"/>
      <c r="XAS376" s="156"/>
      <c r="XAT376" s="156"/>
      <c r="XAU376" s="156"/>
      <c r="XAV376" s="156"/>
      <c r="XAW376" s="156"/>
      <c r="XAX376" s="156"/>
      <c r="XAY376" s="156"/>
      <c r="XAZ376" s="156"/>
      <c r="XBA376" s="156"/>
      <c r="XBB376" s="156"/>
      <c r="XBC376" s="156"/>
      <c r="XBD376" s="156"/>
      <c r="XBE376" s="156"/>
      <c r="XBF376" s="156"/>
      <c r="XBG376" s="156"/>
      <c r="XBH376" s="156"/>
      <c r="XBI376" s="156"/>
      <c r="XBJ376" s="156"/>
      <c r="XBK376" s="156"/>
      <c r="XBL376" s="156"/>
      <c r="XBM376" s="156"/>
      <c r="XBN376" s="156"/>
      <c r="XBO376" s="156"/>
      <c r="XBP376" s="156"/>
      <c r="XBQ376" s="156"/>
      <c r="XBR376" s="156"/>
      <c r="XBS376" s="156"/>
      <c r="XBT376" s="156"/>
      <c r="XBU376" s="156"/>
      <c r="XBV376" s="156"/>
      <c r="XBW376" s="156"/>
      <c r="XBX376" s="156"/>
      <c r="XBY376" s="156"/>
      <c r="XBZ376" s="156"/>
      <c r="XCA376" s="156"/>
      <c r="XCB376" s="156"/>
      <c r="XCC376" s="156"/>
      <c r="XCD376" s="156"/>
      <c r="XCE376" s="156"/>
      <c r="XCF376" s="156"/>
      <c r="XCG376" s="156"/>
      <c r="XCH376" s="156"/>
      <c r="XCI376" s="156"/>
      <c r="XCJ376" s="156"/>
      <c r="XCK376" s="156"/>
      <c r="XCL376" s="156"/>
      <c r="XCM376" s="156"/>
      <c r="XCN376" s="156"/>
      <c r="XCO376" s="156"/>
      <c r="XCP376" s="156"/>
      <c r="XCQ376" s="156"/>
      <c r="XCR376" s="156"/>
      <c r="XCS376" s="156"/>
      <c r="XCT376" s="156"/>
      <c r="XCU376" s="156"/>
      <c r="XCV376" s="156"/>
      <c r="XCW376" s="156"/>
      <c r="XCX376" s="156"/>
      <c r="XCY376" s="156"/>
      <c r="XCZ376" s="156"/>
      <c r="XDA376" s="156"/>
      <c r="XDB376" s="156"/>
      <c r="XDC376" s="156"/>
      <c r="XDD376" s="156"/>
      <c r="XDE376" s="156"/>
      <c r="XDF376" s="156"/>
      <c r="XDG376" s="156"/>
      <c r="XDH376" s="156"/>
      <c r="XDI376" s="156"/>
      <c r="XDJ376" s="156"/>
      <c r="XDK376" s="156"/>
      <c r="XDL376" s="156"/>
      <c r="XDM376" s="156"/>
      <c r="XDN376" s="156"/>
      <c r="XDO376" s="156"/>
      <c r="XDP376" s="156"/>
      <c r="XDQ376" s="156"/>
      <c r="XDR376" s="156"/>
      <c r="XDS376" s="156"/>
      <c r="XDT376" s="156"/>
      <c r="XDU376" s="156"/>
      <c r="XDV376" s="156"/>
      <c r="XDW376" s="156"/>
      <c r="XDX376" s="156"/>
      <c r="XDY376" s="156"/>
      <c r="XDZ376" s="156"/>
      <c r="XEA376" s="156"/>
      <c r="XEB376" s="156"/>
      <c r="XEC376" s="156"/>
      <c r="XED376" s="156"/>
      <c r="XEE376" s="156"/>
      <c r="XEF376" s="156"/>
      <c r="XEG376" s="156"/>
      <c r="XEH376" s="156"/>
      <c r="XEI376" s="156"/>
      <c r="XEJ376" s="156"/>
      <c r="XEK376" s="156"/>
      <c r="XEL376" s="156"/>
      <c r="XEM376" s="156"/>
      <c r="XEN376" s="156"/>
      <c r="XEO376" s="156"/>
      <c r="XEP376" s="156"/>
      <c r="XEQ376" s="156"/>
      <c r="XER376" s="156"/>
      <c r="XES376" s="156"/>
      <c r="XET376" s="156"/>
      <c r="XEU376" s="156"/>
      <c r="XEV376" s="156"/>
      <c r="XEW376" s="156"/>
      <c r="XEX376" s="156"/>
      <c r="XEY376" s="156"/>
      <c r="XEZ376" s="156"/>
      <c r="XFA376" s="156"/>
      <c r="XFB376" s="156"/>
      <c r="XFC376" s="156"/>
    </row>
    <row r="377" spans="1:16383" ht="66" hidden="1" x14ac:dyDescent="0.25">
      <c r="A377" s="88" t="s">
        <v>752</v>
      </c>
      <c r="B377" s="88" t="s">
        <v>37</v>
      </c>
      <c r="C377" s="46">
        <v>402</v>
      </c>
      <c r="D377" s="88" t="s">
        <v>1453</v>
      </c>
      <c r="E377" s="88"/>
      <c r="F377" s="88"/>
      <c r="G377" s="88" t="s">
        <v>847</v>
      </c>
      <c r="H377" s="88" t="s">
        <v>743</v>
      </c>
      <c r="I377" s="88" t="s">
        <v>41</v>
      </c>
      <c r="J377" s="88" t="s">
        <v>42</v>
      </c>
      <c r="K377" s="88">
        <v>3</v>
      </c>
      <c r="L377" s="88" t="s">
        <v>28</v>
      </c>
      <c r="M377" s="88">
        <v>10</v>
      </c>
      <c r="N377" s="88" t="s">
        <v>29</v>
      </c>
      <c r="O377" s="88" t="s">
        <v>705</v>
      </c>
      <c r="P377" s="88" t="s">
        <v>30</v>
      </c>
      <c r="Q377" s="88">
        <v>1</v>
      </c>
      <c r="R377" s="88" t="s">
        <v>57</v>
      </c>
      <c r="S377" s="53">
        <v>2500000</v>
      </c>
      <c r="T377" s="53">
        <v>25000000</v>
      </c>
      <c r="U377" s="28">
        <v>25000000</v>
      </c>
      <c r="V377" s="88" t="s">
        <v>32</v>
      </c>
      <c r="W377" s="3" t="s">
        <v>33</v>
      </c>
      <c r="X377" s="88" t="s">
        <v>38</v>
      </c>
      <c r="Y377" s="89">
        <v>3009133992</v>
      </c>
      <c r="Z377" s="123" t="s">
        <v>259</v>
      </c>
      <c r="AA377" s="88"/>
      <c r="AB377" s="88" t="s">
        <v>37</v>
      </c>
      <c r="AC377" s="88" t="s">
        <v>571</v>
      </c>
      <c r="AD377" s="88" t="s">
        <v>732</v>
      </c>
      <c r="AE377" s="88"/>
      <c r="AF377" s="88"/>
    </row>
    <row r="378" spans="1:16383" ht="66" hidden="1" x14ac:dyDescent="0.25">
      <c r="A378" s="88" t="s">
        <v>1426</v>
      </c>
      <c r="B378" s="88" t="s">
        <v>37</v>
      </c>
      <c r="C378" s="46">
        <v>403</v>
      </c>
      <c r="D378" s="88" t="s">
        <v>741</v>
      </c>
      <c r="E378" s="88"/>
      <c r="F378" s="88"/>
      <c r="G378" s="88" t="s">
        <v>848</v>
      </c>
      <c r="H378" s="88" t="s">
        <v>743</v>
      </c>
      <c r="I378" s="88" t="s">
        <v>41</v>
      </c>
      <c r="J378" s="88" t="s">
        <v>50</v>
      </c>
      <c r="K378" s="88">
        <v>2</v>
      </c>
      <c r="L378" s="88" t="s">
        <v>28</v>
      </c>
      <c r="M378" s="88">
        <v>10.5</v>
      </c>
      <c r="N378" s="88" t="s">
        <v>29</v>
      </c>
      <c r="O378" s="88" t="s">
        <v>705</v>
      </c>
      <c r="P378" s="88" t="s">
        <v>30</v>
      </c>
      <c r="Q378" s="88">
        <v>1</v>
      </c>
      <c r="R378" s="88" t="s">
        <v>57</v>
      </c>
      <c r="S378" s="53">
        <v>2500000</v>
      </c>
      <c r="T378" s="53">
        <v>26250000</v>
      </c>
      <c r="U378" s="28">
        <v>26250000</v>
      </c>
      <c r="V378" s="88" t="s">
        <v>32</v>
      </c>
      <c r="W378" s="3" t="s">
        <v>33</v>
      </c>
      <c r="X378" s="88" t="s">
        <v>38</v>
      </c>
      <c r="Y378" s="89">
        <v>3009133992</v>
      </c>
      <c r="Z378" s="123" t="s">
        <v>259</v>
      </c>
      <c r="AA378" s="88"/>
      <c r="AB378" s="88" t="s">
        <v>37</v>
      </c>
      <c r="AC378" s="88" t="s">
        <v>571</v>
      </c>
      <c r="AD378" s="88" t="s">
        <v>732</v>
      </c>
      <c r="AE378" s="88"/>
      <c r="AF378" s="88"/>
    </row>
    <row r="379" spans="1:16383" ht="66" hidden="1" x14ac:dyDescent="0.25">
      <c r="A379" s="88" t="s">
        <v>1427</v>
      </c>
      <c r="B379" s="88" t="s">
        <v>37</v>
      </c>
      <c r="C379" s="46">
        <v>404</v>
      </c>
      <c r="D379" s="88" t="s">
        <v>741</v>
      </c>
      <c r="E379" s="88"/>
      <c r="F379" s="88"/>
      <c r="G379" s="88" t="s">
        <v>849</v>
      </c>
      <c r="H379" s="88" t="s">
        <v>743</v>
      </c>
      <c r="I379" s="88" t="s">
        <v>41</v>
      </c>
      <c r="J379" s="88" t="s">
        <v>50</v>
      </c>
      <c r="K379" s="88">
        <v>2</v>
      </c>
      <c r="L379" s="88" t="s">
        <v>28</v>
      </c>
      <c r="M379" s="88">
        <v>10.5</v>
      </c>
      <c r="N379" s="88" t="s">
        <v>29</v>
      </c>
      <c r="O379" s="88" t="s">
        <v>705</v>
      </c>
      <c r="P379" s="88" t="s">
        <v>30</v>
      </c>
      <c r="Q379" s="88">
        <v>1</v>
      </c>
      <c r="R379" s="88" t="s">
        <v>57</v>
      </c>
      <c r="S379" s="53">
        <v>2500000</v>
      </c>
      <c r="T379" s="53">
        <v>26250000</v>
      </c>
      <c r="U379" s="28">
        <v>26250000</v>
      </c>
      <c r="V379" s="88" t="s">
        <v>32</v>
      </c>
      <c r="W379" s="3" t="s">
        <v>33</v>
      </c>
      <c r="X379" s="88" t="s">
        <v>38</v>
      </c>
      <c r="Y379" s="89">
        <v>3009133992</v>
      </c>
      <c r="Z379" s="123" t="s">
        <v>259</v>
      </c>
      <c r="AA379" s="88"/>
      <c r="AB379" s="88" t="s">
        <v>37</v>
      </c>
      <c r="AC379" s="88" t="s">
        <v>571</v>
      </c>
      <c r="AD379" s="88" t="s">
        <v>732</v>
      </c>
      <c r="AE379" s="88"/>
      <c r="AF379" s="88"/>
    </row>
    <row r="380" spans="1:16383" ht="66" hidden="1" x14ac:dyDescent="0.25">
      <c r="A380" s="88" t="s">
        <v>1428</v>
      </c>
      <c r="B380" s="88" t="s">
        <v>37</v>
      </c>
      <c r="C380" s="46">
        <v>405</v>
      </c>
      <c r="D380" s="88" t="s">
        <v>741</v>
      </c>
      <c r="E380" s="88"/>
      <c r="F380" s="88"/>
      <c r="G380" s="88" t="s">
        <v>850</v>
      </c>
      <c r="H380" s="88" t="s">
        <v>743</v>
      </c>
      <c r="I380" s="88" t="s">
        <v>41</v>
      </c>
      <c r="J380" s="88" t="s">
        <v>50</v>
      </c>
      <c r="K380" s="88">
        <v>2</v>
      </c>
      <c r="L380" s="88" t="s">
        <v>28</v>
      </c>
      <c r="M380" s="88">
        <v>10.5</v>
      </c>
      <c r="N380" s="88" t="s">
        <v>29</v>
      </c>
      <c r="O380" s="88" t="s">
        <v>705</v>
      </c>
      <c r="P380" s="88" t="s">
        <v>30</v>
      </c>
      <c r="Q380" s="88">
        <v>1</v>
      </c>
      <c r="R380" s="88" t="s">
        <v>57</v>
      </c>
      <c r="S380" s="53">
        <v>2500000</v>
      </c>
      <c r="T380" s="53">
        <v>26250000</v>
      </c>
      <c r="U380" s="28">
        <v>26250000</v>
      </c>
      <c r="V380" s="88" t="s">
        <v>32</v>
      </c>
      <c r="W380" s="3" t="s">
        <v>33</v>
      </c>
      <c r="X380" s="88" t="s">
        <v>38</v>
      </c>
      <c r="Y380" s="89">
        <v>3009133992</v>
      </c>
      <c r="Z380" s="123" t="s">
        <v>259</v>
      </c>
      <c r="AA380" s="88"/>
      <c r="AB380" s="88" t="s">
        <v>37</v>
      </c>
      <c r="AC380" s="88" t="s">
        <v>571</v>
      </c>
      <c r="AD380" s="88" t="s">
        <v>732</v>
      </c>
      <c r="AE380" s="88"/>
      <c r="AF380" s="88"/>
    </row>
    <row r="381" spans="1:16383" ht="66" hidden="1" x14ac:dyDescent="0.25">
      <c r="A381" s="88" t="s">
        <v>753</v>
      </c>
      <c r="B381" s="88" t="s">
        <v>37</v>
      </c>
      <c r="C381" s="46">
        <v>406</v>
      </c>
      <c r="D381" s="88" t="s">
        <v>1453</v>
      </c>
      <c r="E381" s="88"/>
      <c r="F381" s="88"/>
      <c r="G381" s="88" t="s">
        <v>851</v>
      </c>
      <c r="H381" s="88" t="s">
        <v>743</v>
      </c>
      <c r="I381" s="88" t="s">
        <v>41</v>
      </c>
      <c r="J381" s="88" t="s">
        <v>53</v>
      </c>
      <c r="K381" s="88">
        <v>5</v>
      </c>
      <c r="L381" s="88" t="s">
        <v>28</v>
      </c>
      <c r="M381" s="88">
        <v>7.5</v>
      </c>
      <c r="N381" s="88" t="s">
        <v>29</v>
      </c>
      <c r="O381" s="88" t="s">
        <v>705</v>
      </c>
      <c r="P381" s="88" t="s">
        <v>30</v>
      </c>
      <c r="Q381" s="88">
        <v>1</v>
      </c>
      <c r="R381" s="88" t="s">
        <v>57</v>
      </c>
      <c r="S381" s="53">
        <v>2500000</v>
      </c>
      <c r="T381" s="53">
        <f>+S381*M381</f>
        <v>18750000</v>
      </c>
      <c r="U381" s="28">
        <f>+T381</f>
        <v>18750000</v>
      </c>
      <c r="V381" s="88" t="s">
        <v>32</v>
      </c>
      <c r="W381" s="3" t="s">
        <v>33</v>
      </c>
      <c r="X381" s="88" t="s">
        <v>38</v>
      </c>
      <c r="Y381" s="89">
        <v>3009133992</v>
      </c>
      <c r="Z381" s="123" t="s">
        <v>259</v>
      </c>
      <c r="AA381" s="88"/>
      <c r="AB381" s="88" t="s">
        <v>37</v>
      </c>
      <c r="AC381" s="88" t="s">
        <v>571</v>
      </c>
      <c r="AD381" s="88" t="s">
        <v>732</v>
      </c>
      <c r="AE381" s="88"/>
      <c r="AF381" s="88"/>
    </row>
    <row r="382" spans="1:16383" s="156" customFormat="1" ht="107.25" hidden="1" customHeight="1" x14ac:dyDescent="0.25">
      <c r="A382" s="88" t="s">
        <v>1429</v>
      </c>
      <c r="B382" s="88" t="s">
        <v>37</v>
      </c>
      <c r="C382" s="46">
        <v>407</v>
      </c>
      <c r="D382" s="88" t="s">
        <v>741</v>
      </c>
      <c r="E382" s="88"/>
      <c r="F382" s="88"/>
      <c r="G382" s="88" t="s">
        <v>852</v>
      </c>
      <c r="H382" s="88" t="s">
        <v>743</v>
      </c>
      <c r="I382" s="88" t="s">
        <v>41</v>
      </c>
      <c r="J382" s="88" t="s">
        <v>50</v>
      </c>
      <c r="K382" s="88">
        <v>2</v>
      </c>
      <c r="L382" s="88" t="s">
        <v>28</v>
      </c>
      <c r="M382" s="88">
        <v>10.5</v>
      </c>
      <c r="N382" s="88" t="s">
        <v>29</v>
      </c>
      <c r="O382" s="88" t="s">
        <v>705</v>
      </c>
      <c r="P382" s="88" t="s">
        <v>30</v>
      </c>
      <c r="Q382" s="88">
        <v>1</v>
      </c>
      <c r="R382" s="88" t="s">
        <v>57</v>
      </c>
      <c r="S382" s="53">
        <v>2500000</v>
      </c>
      <c r="T382" s="53">
        <v>26250000</v>
      </c>
      <c r="U382" s="28">
        <v>26250000</v>
      </c>
      <c r="V382" s="88" t="s">
        <v>32</v>
      </c>
      <c r="W382" s="3" t="s">
        <v>33</v>
      </c>
      <c r="X382" s="88" t="s">
        <v>38</v>
      </c>
      <c r="Y382" s="89">
        <v>3009133992</v>
      </c>
      <c r="Z382" s="123" t="s">
        <v>259</v>
      </c>
      <c r="AA382" s="88"/>
      <c r="AB382" s="88" t="s">
        <v>37</v>
      </c>
      <c r="AC382" s="88" t="s">
        <v>571</v>
      </c>
      <c r="AD382" s="88" t="s">
        <v>732</v>
      </c>
      <c r="AE382" s="88"/>
      <c r="AF382" s="88"/>
    </row>
    <row r="383" spans="1:16383" ht="168.75" hidden="1" customHeight="1" x14ac:dyDescent="0.25">
      <c r="A383" s="88" t="s">
        <v>1430</v>
      </c>
      <c r="B383" s="88" t="s">
        <v>37</v>
      </c>
      <c r="C383" s="46">
        <v>408</v>
      </c>
      <c r="D383" s="88" t="s">
        <v>741</v>
      </c>
      <c r="E383" s="88"/>
      <c r="F383" s="88"/>
      <c r="G383" s="88" t="s">
        <v>853</v>
      </c>
      <c r="H383" s="88" t="s">
        <v>743</v>
      </c>
      <c r="I383" s="88" t="s">
        <v>41</v>
      </c>
      <c r="J383" s="88" t="s">
        <v>50</v>
      </c>
      <c r="K383" s="88">
        <v>2</v>
      </c>
      <c r="L383" s="88" t="s">
        <v>28</v>
      </c>
      <c r="M383" s="88">
        <v>10.5</v>
      </c>
      <c r="N383" s="88" t="s">
        <v>29</v>
      </c>
      <c r="O383" s="88" t="s">
        <v>705</v>
      </c>
      <c r="P383" s="88" t="s">
        <v>30</v>
      </c>
      <c r="Q383" s="88">
        <v>1</v>
      </c>
      <c r="R383" s="88" t="s">
        <v>57</v>
      </c>
      <c r="S383" s="53">
        <v>2500000</v>
      </c>
      <c r="T383" s="53">
        <v>26250000</v>
      </c>
      <c r="U383" s="28">
        <v>26250000</v>
      </c>
      <c r="V383" s="88" t="s">
        <v>32</v>
      </c>
      <c r="W383" s="3" t="s">
        <v>33</v>
      </c>
      <c r="X383" s="88" t="s">
        <v>38</v>
      </c>
      <c r="Y383" s="89">
        <v>3009133992</v>
      </c>
      <c r="Z383" s="123" t="s">
        <v>259</v>
      </c>
      <c r="AA383" s="88"/>
      <c r="AB383" s="88" t="s">
        <v>37</v>
      </c>
      <c r="AC383" s="88" t="s">
        <v>571</v>
      </c>
      <c r="AD383" s="88" t="s">
        <v>732</v>
      </c>
      <c r="AE383" s="88"/>
      <c r="AF383" s="88"/>
    </row>
    <row r="384" spans="1:16383" s="171" customFormat="1" ht="66" hidden="1" x14ac:dyDescent="0.25">
      <c r="A384" s="88" t="s">
        <v>754</v>
      </c>
      <c r="B384" s="88" t="s">
        <v>37</v>
      </c>
      <c r="C384" s="46">
        <v>409</v>
      </c>
      <c r="D384" s="88" t="s">
        <v>1453</v>
      </c>
      <c r="E384" s="88"/>
      <c r="F384" s="88"/>
      <c r="G384" s="88" t="s">
        <v>854</v>
      </c>
      <c r="H384" s="88" t="s">
        <v>743</v>
      </c>
      <c r="I384" s="88" t="s">
        <v>41</v>
      </c>
      <c r="J384" s="88" t="s">
        <v>42</v>
      </c>
      <c r="K384" s="88">
        <v>3</v>
      </c>
      <c r="L384" s="88" t="s">
        <v>28</v>
      </c>
      <c r="M384" s="88">
        <v>10</v>
      </c>
      <c r="N384" s="88" t="s">
        <v>29</v>
      </c>
      <c r="O384" s="88" t="s">
        <v>705</v>
      </c>
      <c r="P384" s="88" t="s">
        <v>30</v>
      </c>
      <c r="Q384" s="88">
        <v>1</v>
      </c>
      <c r="R384" s="88" t="s">
        <v>57</v>
      </c>
      <c r="S384" s="53">
        <v>2500000</v>
      </c>
      <c r="T384" s="53">
        <v>25000000</v>
      </c>
      <c r="U384" s="28">
        <v>25000000</v>
      </c>
      <c r="V384" s="88" t="s">
        <v>32</v>
      </c>
      <c r="W384" s="3" t="s">
        <v>33</v>
      </c>
      <c r="X384" s="88" t="s">
        <v>38</v>
      </c>
      <c r="Y384" s="89">
        <v>3009133992</v>
      </c>
      <c r="Z384" s="123" t="s">
        <v>259</v>
      </c>
      <c r="AA384" s="88"/>
      <c r="AB384" s="88" t="s">
        <v>37</v>
      </c>
      <c r="AC384" s="88" t="s">
        <v>571</v>
      </c>
      <c r="AD384" s="88" t="s">
        <v>732</v>
      </c>
      <c r="AE384" s="88"/>
      <c r="AF384" s="88"/>
    </row>
    <row r="385" spans="1:32" ht="82.5" hidden="1" customHeight="1" x14ac:dyDescent="0.25">
      <c r="A385" s="88" t="s">
        <v>755</v>
      </c>
      <c r="B385" s="88" t="s">
        <v>37</v>
      </c>
      <c r="C385" s="46">
        <v>410</v>
      </c>
      <c r="D385" s="88" t="s">
        <v>1453</v>
      </c>
      <c r="E385" s="88"/>
      <c r="F385" s="88"/>
      <c r="G385" s="88" t="s">
        <v>855</v>
      </c>
      <c r="H385" s="88" t="s">
        <v>743</v>
      </c>
      <c r="I385" s="88" t="s">
        <v>41</v>
      </c>
      <c r="J385" s="88" t="s">
        <v>42</v>
      </c>
      <c r="K385" s="88">
        <v>3</v>
      </c>
      <c r="L385" s="88" t="s">
        <v>28</v>
      </c>
      <c r="M385" s="88">
        <v>10</v>
      </c>
      <c r="N385" s="88" t="s">
        <v>29</v>
      </c>
      <c r="O385" s="88" t="s">
        <v>705</v>
      </c>
      <c r="P385" s="88" t="s">
        <v>30</v>
      </c>
      <c r="Q385" s="88">
        <v>1</v>
      </c>
      <c r="R385" s="88" t="s">
        <v>57</v>
      </c>
      <c r="S385" s="53">
        <v>2500000</v>
      </c>
      <c r="T385" s="53">
        <v>25000000</v>
      </c>
      <c r="U385" s="28">
        <v>25000000</v>
      </c>
      <c r="V385" s="88" t="s">
        <v>32</v>
      </c>
      <c r="W385" s="3" t="s">
        <v>33</v>
      </c>
      <c r="X385" s="88" t="s">
        <v>38</v>
      </c>
      <c r="Y385" s="89">
        <v>3009133992</v>
      </c>
      <c r="Z385" s="123" t="s">
        <v>259</v>
      </c>
      <c r="AA385" s="88"/>
      <c r="AB385" s="88" t="s">
        <v>37</v>
      </c>
      <c r="AC385" s="88" t="s">
        <v>571</v>
      </c>
      <c r="AD385" s="88" t="s">
        <v>732</v>
      </c>
      <c r="AE385" s="88"/>
      <c r="AF385" s="88"/>
    </row>
    <row r="386" spans="1:32" ht="100.5" hidden="1" customHeight="1" x14ac:dyDescent="0.25">
      <c r="A386" s="88" t="s">
        <v>756</v>
      </c>
      <c r="B386" s="88" t="s">
        <v>37</v>
      </c>
      <c r="C386" s="46">
        <v>411</v>
      </c>
      <c r="D386" s="88" t="s">
        <v>1453</v>
      </c>
      <c r="E386" s="88"/>
      <c r="F386" s="88"/>
      <c r="G386" s="88" t="s">
        <v>856</v>
      </c>
      <c r="H386" s="88" t="s">
        <v>743</v>
      </c>
      <c r="I386" s="88" t="s">
        <v>41</v>
      </c>
      <c r="J386" s="88" t="s">
        <v>42</v>
      </c>
      <c r="K386" s="88">
        <v>3</v>
      </c>
      <c r="L386" s="88" t="s">
        <v>28</v>
      </c>
      <c r="M386" s="88">
        <v>10</v>
      </c>
      <c r="N386" s="88" t="s">
        <v>29</v>
      </c>
      <c r="O386" s="88" t="s">
        <v>705</v>
      </c>
      <c r="P386" s="88" t="s">
        <v>30</v>
      </c>
      <c r="Q386" s="88">
        <v>1</v>
      </c>
      <c r="R386" s="88" t="s">
        <v>57</v>
      </c>
      <c r="S386" s="53">
        <v>2500000</v>
      </c>
      <c r="T386" s="53">
        <v>25000000</v>
      </c>
      <c r="U386" s="28">
        <v>25000000</v>
      </c>
      <c r="V386" s="88" t="s">
        <v>32</v>
      </c>
      <c r="W386" s="3" t="s">
        <v>33</v>
      </c>
      <c r="X386" s="88" t="s">
        <v>38</v>
      </c>
      <c r="Y386" s="89">
        <v>3009133992</v>
      </c>
      <c r="Z386" s="123" t="s">
        <v>259</v>
      </c>
      <c r="AA386" s="88"/>
      <c r="AB386" s="88" t="s">
        <v>37</v>
      </c>
      <c r="AC386" s="88" t="s">
        <v>571</v>
      </c>
      <c r="AD386" s="88" t="s">
        <v>732</v>
      </c>
      <c r="AE386" s="88"/>
      <c r="AF386" s="88"/>
    </row>
    <row r="387" spans="1:32" ht="66" hidden="1" customHeight="1" x14ac:dyDescent="0.25">
      <c r="A387" s="88" t="s">
        <v>757</v>
      </c>
      <c r="B387" s="88" t="s">
        <v>37</v>
      </c>
      <c r="C387" s="46">
        <v>412</v>
      </c>
      <c r="D387" s="88" t="s">
        <v>1453</v>
      </c>
      <c r="E387" s="88"/>
      <c r="F387" s="88"/>
      <c r="G387" s="88" t="s">
        <v>857</v>
      </c>
      <c r="H387" s="88" t="s">
        <v>743</v>
      </c>
      <c r="I387" s="88" t="s">
        <v>41</v>
      </c>
      <c r="J387" s="88" t="s">
        <v>42</v>
      </c>
      <c r="K387" s="88">
        <v>3</v>
      </c>
      <c r="L387" s="88" t="s">
        <v>28</v>
      </c>
      <c r="M387" s="88">
        <v>10</v>
      </c>
      <c r="N387" s="88" t="s">
        <v>29</v>
      </c>
      <c r="O387" s="88" t="s">
        <v>705</v>
      </c>
      <c r="P387" s="88" t="s">
        <v>30</v>
      </c>
      <c r="Q387" s="88">
        <v>1</v>
      </c>
      <c r="R387" s="88" t="s">
        <v>57</v>
      </c>
      <c r="S387" s="53">
        <v>2500000</v>
      </c>
      <c r="T387" s="53">
        <v>25000000</v>
      </c>
      <c r="U387" s="28">
        <v>25000000</v>
      </c>
      <c r="V387" s="88" t="s">
        <v>32</v>
      </c>
      <c r="W387" s="3" t="s">
        <v>33</v>
      </c>
      <c r="X387" s="88" t="s">
        <v>38</v>
      </c>
      <c r="Y387" s="89">
        <v>3009133992</v>
      </c>
      <c r="Z387" s="123" t="s">
        <v>259</v>
      </c>
      <c r="AA387" s="88"/>
      <c r="AB387" s="88" t="s">
        <v>37</v>
      </c>
      <c r="AC387" s="88" t="s">
        <v>571</v>
      </c>
      <c r="AD387" s="88" t="s">
        <v>732</v>
      </c>
      <c r="AE387" s="88"/>
      <c r="AF387" s="88"/>
    </row>
    <row r="388" spans="1:32" ht="66" hidden="1" x14ac:dyDescent="0.25">
      <c r="A388" s="88" t="s">
        <v>758</v>
      </c>
      <c r="B388" s="88" t="s">
        <v>37</v>
      </c>
      <c r="C388" s="46">
        <v>413</v>
      </c>
      <c r="D388" s="88" t="s">
        <v>1453</v>
      </c>
      <c r="E388" s="88"/>
      <c r="F388" s="88"/>
      <c r="G388" s="88" t="s">
        <v>858</v>
      </c>
      <c r="H388" s="88" t="s">
        <v>743</v>
      </c>
      <c r="I388" s="88" t="s">
        <v>41</v>
      </c>
      <c r="J388" s="88" t="s">
        <v>42</v>
      </c>
      <c r="K388" s="88">
        <v>3</v>
      </c>
      <c r="L388" s="88" t="s">
        <v>28</v>
      </c>
      <c r="M388" s="88">
        <v>10</v>
      </c>
      <c r="N388" s="88" t="s">
        <v>29</v>
      </c>
      <c r="O388" s="88" t="s">
        <v>705</v>
      </c>
      <c r="P388" s="88" t="s">
        <v>30</v>
      </c>
      <c r="Q388" s="88">
        <v>1</v>
      </c>
      <c r="R388" s="88" t="s">
        <v>57</v>
      </c>
      <c r="S388" s="53">
        <v>2500000</v>
      </c>
      <c r="T388" s="53">
        <v>25000000</v>
      </c>
      <c r="U388" s="28">
        <v>25000000</v>
      </c>
      <c r="V388" s="88" t="s">
        <v>32</v>
      </c>
      <c r="W388" s="3" t="s">
        <v>33</v>
      </c>
      <c r="X388" s="88" t="s">
        <v>38</v>
      </c>
      <c r="Y388" s="89">
        <v>3009133992</v>
      </c>
      <c r="Z388" s="123" t="s">
        <v>259</v>
      </c>
      <c r="AA388" s="88"/>
      <c r="AB388" s="88" t="s">
        <v>37</v>
      </c>
      <c r="AC388" s="88" t="s">
        <v>571</v>
      </c>
      <c r="AD388" s="88" t="s">
        <v>732</v>
      </c>
      <c r="AE388" s="88"/>
      <c r="AF388" s="88"/>
    </row>
    <row r="389" spans="1:32" ht="158.25" hidden="1" customHeight="1" x14ac:dyDescent="0.25">
      <c r="A389" s="88" t="s">
        <v>759</v>
      </c>
      <c r="B389" s="88" t="s">
        <v>37</v>
      </c>
      <c r="C389" s="46">
        <v>414</v>
      </c>
      <c r="D389" s="88" t="s">
        <v>1453</v>
      </c>
      <c r="E389" s="88"/>
      <c r="F389" s="88"/>
      <c r="G389" s="88" t="s">
        <v>859</v>
      </c>
      <c r="H389" s="88" t="s">
        <v>743</v>
      </c>
      <c r="I389" s="88" t="s">
        <v>41</v>
      </c>
      <c r="J389" s="88" t="s">
        <v>42</v>
      </c>
      <c r="K389" s="88">
        <v>3</v>
      </c>
      <c r="L389" s="88" t="s">
        <v>28</v>
      </c>
      <c r="M389" s="88">
        <v>10</v>
      </c>
      <c r="N389" s="88" t="s">
        <v>29</v>
      </c>
      <c r="O389" s="88" t="s">
        <v>705</v>
      </c>
      <c r="P389" s="88" t="s">
        <v>30</v>
      </c>
      <c r="Q389" s="88">
        <v>1</v>
      </c>
      <c r="R389" s="88" t="s">
        <v>57</v>
      </c>
      <c r="S389" s="53">
        <v>2500000</v>
      </c>
      <c r="T389" s="53">
        <v>25000000</v>
      </c>
      <c r="U389" s="28">
        <v>25000000</v>
      </c>
      <c r="V389" s="88" t="s">
        <v>32</v>
      </c>
      <c r="W389" s="3" t="s">
        <v>33</v>
      </c>
      <c r="X389" s="88" t="s">
        <v>38</v>
      </c>
      <c r="Y389" s="89">
        <v>3009133992</v>
      </c>
      <c r="Z389" s="123" t="s">
        <v>259</v>
      </c>
      <c r="AA389" s="88"/>
      <c r="AB389" s="88" t="s">
        <v>37</v>
      </c>
      <c r="AC389" s="88" t="s">
        <v>571</v>
      </c>
      <c r="AD389" s="88" t="s">
        <v>732</v>
      </c>
      <c r="AE389" s="88"/>
      <c r="AF389" s="88"/>
    </row>
    <row r="390" spans="1:32" s="171" customFormat="1" ht="165" hidden="1" customHeight="1" x14ac:dyDescent="0.25">
      <c r="A390" s="88" t="s">
        <v>760</v>
      </c>
      <c r="B390" s="88" t="s">
        <v>37</v>
      </c>
      <c r="C390" s="46">
        <v>415</v>
      </c>
      <c r="D390" s="88" t="s">
        <v>1453</v>
      </c>
      <c r="E390" s="88"/>
      <c r="F390" s="88"/>
      <c r="G390" s="88" t="s">
        <v>860</v>
      </c>
      <c r="H390" s="88" t="s">
        <v>743</v>
      </c>
      <c r="I390" s="88" t="s">
        <v>41</v>
      </c>
      <c r="J390" s="88" t="s">
        <v>42</v>
      </c>
      <c r="K390" s="88">
        <v>3</v>
      </c>
      <c r="L390" s="88" t="s">
        <v>28</v>
      </c>
      <c r="M390" s="88">
        <v>10</v>
      </c>
      <c r="N390" s="88" t="s">
        <v>29</v>
      </c>
      <c r="O390" s="88" t="s">
        <v>705</v>
      </c>
      <c r="P390" s="88" t="s">
        <v>30</v>
      </c>
      <c r="Q390" s="88">
        <v>1</v>
      </c>
      <c r="R390" s="88" t="s">
        <v>57</v>
      </c>
      <c r="S390" s="53">
        <v>2500000</v>
      </c>
      <c r="T390" s="53">
        <v>25000000</v>
      </c>
      <c r="U390" s="28">
        <v>25000000</v>
      </c>
      <c r="V390" s="88" t="s">
        <v>32</v>
      </c>
      <c r="W390" s="3" t="s">
        <v>33</v>
      </c>
      <c r="X390" s="88" t="s">
        <v>38</v>
      </c>
      <c r="Y390" s="89">
        <v>3009133992</v>
      </c>
      <c r="Z390" s="123" t="s">
        <v>259</v>
      </c>
      <c r="AA390" s="88"/>
      <c r="AB390" s="88" t="s">
        <v>37</v>
      </c>
      <c r="AC390" s="88" t="s">
        <v>571</v>
      </c>
      <c r="AD390" s="88" t="s">
        <v>732</v>
      </c>
      <c r="AE390" s="88"/>
      <c r="AF390" s="88"/>
    </row>
    <row r="391" spans="1:32" s="171" customFormat="1" ht="66" hidden="1" x14ac:dyDescent="0.25">
      <c r="A391" s="88" t="s">
        <v>1431</v>
      </c>
      <c r="B391" s="88" t="s">
        <v>37</v>
      </c>
      <c r="C391" s="46">
        <v>416</v>
      </c>
      <c r="D391" s="88" t="s">
        <v>741</v>
      </c>
      <c r="E391" s="88"/>
      <c r="F391" s="88"/>
      <c r="G391" s="88" t="s">
        <v>861</v>
      </c>
      <c r="H391" s="88" t="s">
        <v>743</v>
      </c>
      <c r="I391" s="88" t="s">
        <v>41</v>
      </c>
      <c r="J391" s="88" t="s">
        <v>50</v>
      </c>
      <c r="K391" s="88">
        <v>2</v>
      </c>
      <c r="L391" s="88" t="s">
        <v>28</v>
      </c>
      <c r="M391" s="88">
        <v>10.5</v>
      </c>
      <c r="N391" s="88" t="s">
        <v>29</v>
      </c>
      <c r="O391" s="88" t="s">
        <v>705</v>
      </c>
      <c r="P391" s="88" t="s">
        <v>30</v>
      </c>
      <c r="Q391" s="88">
        <v>1</v>
      </c>
      <c r="R391" s="88" t="s">
        <v>57</v>
      </c>
      <c r="S391" s="53">
        <v>2500000</v>
      </c>
      <c r="T391" s="53">
        <v>26250000</v>
      </c>
      <c r="U391" s="28">
        <v>26250000</v>
      </c>
      <c r="V391" s="88" t="s">
        <v>32</v>
      </c>
      <c r="W391" s="3" t="s">
        <v>33</v>
      </c>
      <c r="X391" s="88" t="s">
        <v>38</v>
      </c>
      <c r="Y391" s="89">
        <v>3009133992</v>
      </c>
      <c r="Z391" s="123" t="s">
        <v>259</v>
      </c>
      <c r="AA391" s="88"/>
      <c r="AB391" s="88" t="s">
        <v>37</v>
      </c>
      <c r="AC391" s="88" t="s">
        <v>571</v>
      </c>
      <c r="AD391" s="88" t="s">
        <v>732</v>
      </c>
      <c r="AE391" s="88"/>
      <c r="AF391" s="88"/>
    </row>
    <row r="392" spans="1:32" ht="66" hidden="1" x14ac:dyDescent="0.25">
      <c r="A392" s="88" t="s">
        <v>761</v>
      </c>
      <c r="B392" s="88" t="s">
        <v>37</v>
      </c>
      <c r="C392" s="46">
        <v>417</v>
      </c>
      <c r="D392" s="88" t="s">
        <v>1453</v>
      </c>
      <c r="E392" s="88"/>
      <c r="F392" s="88"/>
      <c r="G392" s="88" t="s">
        <v>862</v>
      </c>
      <c r="H392" s="88" t="s">
        <v>743</v>
      </c>
      <c r="I392" s="88" t="s">
        <v>41</v>
      </c>
      <c r="J392" s="88" t="s">
        <v>53</v>
      </c>
      <c r="K392" s="88">
        <v>5</v>
      </c>
      <c r="L392" s="88" t="s">
        <v>28</v>
      </c>
      <c r="M392" s="88">
        <v>7.5</v>
      </c>
      <c r="N392" s="88" t="s">
        <v>29</v>
      </c>
      <c r="O392" s="88" t="s">
        <v>705</v>
      </c>
      <c r="P392" s="88" t="s">
        <v>30</v>
      </c>
      <c r="Q392" s="88">
        <v>1</v>
      </c>
      <c r="R392" s="88" t="s">
        <v>57</v>
      </c>
      <c r="S392" s="53">
        <v>2500000</v>
      </c>
      <c r="T392" s="53">
        <f>+M392*S392</f>
        <v>18750000</v>
      </c>
      <c r="U392" s="28">
        <f>+T392</f>
        <v>18750000</v>
      </c>
      <c r="V392" s="88" t="s">
        <v>32</v>
      </c>
      <c r="W392" s="3" t="s">
        <v>33</v>
      </c>
      <c r="X392" s="88" t="s">
        <v>38</v>
      </c>
      <c r="Y392" s="89">
        <v>3009133992</v>
      </c>
      <c r="Z392" s="123" t="s">
        <v>259</v>
      </c>
      <c r="AA392" s="88"/>
      <c r="AB392" s="88" t="s">
        <v>37</v>
      </c>
      <c r="AC392" s="88" t="s">
        <v>571</v>
      </c>
      <c r="AD392" s="88" t="s">
        <v>1500</v>
      </c>
      <c r="AE392" s="88"/>
      <c r="AF392" s="88"/>
    </row>
    <row r="393" spans="1:32" ht="66" hidden="1" x14ac:dyDescent="0.25">
      <c r="A393" s="88" t="s">
        <v>1432</v>
      </c>
      <c r="B393" s="88" t="s">
        <v>37</v>
      </c>
      <c r="C393" s="46">
        <v>418</v>
      </c>
      <c r="D393" s="88" t="s">
        <v>741</v>
      </c>
      <c r="E393" s="88"/>
      <c r="F393" s="88"/>
      <c r="G393" s="88" t="s">
        <v>863</v>
      </c>
      <c r="H393" s="88" t="s">
        <v>743</v>
      </c>
      <c r="I393" s="88" t="s">
        <v>41</v>
      </c>
      <c r="J393" s="88" t="s">
        <v>50</v>
      </c>
      <c r="K393" s="88">
        <v>2</v>
      </c>
      <c r="L393" s="88" t="s">
        <v>28</v>
      </c>
      <c r="M393" s="88">
        <v>10.5</v>
      </c>
      <c r="N393" s="88" t="s">
        <v>29</v>
      </c>
      <c r="O393" s="88" t="s">
        <v>705</v>
      </c>
      <c r="P393" s="88" t="s">
        <v>30</v>
      </c>
      <c r="Q393" s="88">
        <v>1</v>
      </c>
      <c r="R393" s="88" t="s">
        <v>57</v>
      </c>
      <c r="S393" s="53">
        <v>2500000</v>
      </c>
      <c r="T393" s="53">
        <v>26250000</v>
      </c>
      <c r="U393" s="28">
        <v>26250000</v>
      </c>
      <c r="V393" s="88" t="s">
        <v>32</v>
      </c>
      <c r="W393" s="3" t="s">
        <v>33</v>
      </c>
      <c r="X393" s="88" t="s">
        <v>38</v>
      </c>
      <c r="Y393" s="89">
        <v>3009133992</v>
      </c>
      <c r="Z393" s="123" t="s">
        <v>259</v>
      </c>
      <c r="AA393" s="88"/>
      <c r="AB393" s="88" t="s">
        <v>37</v>
      </c>
      <c r="AC393" s="88" t="s">
        <v>571</v>
      </c>
      <c r="AD393" s="88" t="s">
        <v>732</v>
      </c>
      <c r="AE393" s="88"/>
      <c r="AF393" s="88"/>
    </row>
    <row r="394" spans="1:32" ht="181.5" hidden="1" customHeight="1" x14ac:dyDescent="0.25">
      <c r="A394" s="88" t="s">
        <v>762</v>
      </c>
      <c r="B394" s="88" t="s">
        <v>37</v>
      </c>
      <c r="C394" s="46">
        <v>419</v>
      </c>
      <c r="D394" s="88" t="s">
        <v>1453</v>
      </c>
      <c r="E394" s="88"/>
      <c r="F394" s="88"/>
      <c r="G394" s="88" t="s">
        <v>864</v>
      </c>
      <c r="H394" s="88" t="s">
        <v>743</v>
      </c>
      <c r="I394" s="88" t="s">
        <v>1843</v>
      </c>
      <c r="J394" s="149" t="s">
        <v>144</v>
      </c>
      <c r="K394" s="88">
        <v>7</v>
      </c>
      <c r="L394" s="88" t="s">
        <v>28</v>
      </c>
      <c r="M394" s="88">
        <v>6</v>
      </c>
      <c r="N394" s="88" t="s">
        <v>29</v>
      </c>
      <c r="O394" s="88" t="s">
        <v>705</v>
      </c>
      <c r="P394" s="88" t="s">
        <v>30</v>
      </c>
      <c r="Q394" s="88">
        <v>1</v>
      </c>
      <c r="R394" s="88" t="s">
        <v>57</v>
      </c>
      <c r="S394" s="53">
        <v>2500000</v>
      </c>
      <c r="T394" s="53">
        <f>+M394*S394</f>
        <v>15000000</v>
      </c>
      <c r="U394" s="28">
        <f>+T394</f>
        <v>15000000</v>
      </c>
      <c r="V394" s="88" t="s">
        <v>32</v>
      </c>
      <c r="W394" s="3" t="s">
        <v>33</v>
      </c>
      <c r="X394" s="88" t="s">
        <v>38</v>
      </c>
      <c r="Y394" s="89">
        <v>3009133992</v>
      </c>
      <c r="Z394" s="123" t="s">
        <v>259</v>
      </c>
      <c r="AA394" s="88"/>
      <c r="AB394" s="88" t="s">
        <v>37</v>
      </c>
      <c r="AC394" s="88" t="s">
        <v>571</v>
      </c>
      <c r="AD394" s="88" t="s">
        <v>1950</v>
      </c>
      <c r="AE394" s="88"/>
      <c r="AF394" s="88"/>
    </row>
    <row r="395" spans="1:32" s="171" customFormat="1" ht="117" hidden="1" customHeight="1" x14ac:dyDescent="0.25">
      <c r="A395" s="88" t="s">
        <v>763</v>
      </c>
      <c r="B395" s="88" t="s">
        <v>37</v>
      </c>
      <c r="C395" s="46">
        <v>420</v>
      </c>
      <c r="D395" s="88" t="s">
        <v>1453</v>
      </c>
      <c r="E395" s="88"/>
      <c r="F395" s="88"/>
      <c r="G395" s="88" t="s">
        <v>865</v>
      </c>
      <c r="H395" s="88" t="s">
        <v>743</v>
      </c>
      <c r="I395" s="88" t="s">
        <v>1844</v>
      </c>
      <c r="J395" s="88" t="s">
        <v>60</v>
      </c>
      <c r="K395" s="88">
        <v>6</v>
      </c>
      <c r="L395" s="88" t="s">
        <v>28</v>
      </c>
      <c r="M395" s="88">
        <v>6.5</v>
      </c>
      <c r="N395" s="88" t="s">
        <v>29</v>
      </c>
      <c r="O395" s="88" t="s">
        <v>705</v>
      </c>
      <c r="P395" s="88" t="s">
        <v>30</v>
      </c>
      <c r="Q395" s="88">
        <v>1</v>
      </c>
      <c r="R395" s="88" t="s">
        <v>57</v>
      </c>
      <c r="S395" s="53">
        <v>2500000</v>
      </c>
      <c r="T395" s="53">
        <f>+M395*S395</f>
        <v>16250000</v>
      </c>
      <c r="U395" s="28">
        <f>+T395</f>
        <v>16250000</v>
      </c>
      <c r="V395" s="88" t="s">
        <v>32</v>
      </c>
      <c r="W395" s="3" t="s">
        <v>33</v>
      </c>
      <c r="X395" s="88" t="s">
        <v>38</v>
      </c>
      <c r="Y395" s="89">
        <v>3009133992</v>
      </c>
      <c r="Z395" s="123" t="s">
        <v>259</v>
      </c>
      <c r="AA395" s="88"/>
      <c r="AB395" s="88" t="s">
        <v>37</v>
      </c>
      <c r="AC395" s="88" t="s">
        <v>571</v>
      </c>
      <c r="AD395" s="88" t="s">
        <v>1866</v>
      </c>
      <c r="AE395" s="88"/>
      <c r="AF395" s="88"/>
    </row>
    <row r="396" spans="1:32" ht="66" hidden="1" x14ac:dyDescent="0.25">
      <c r="A396" s="88" t="s">
        <v>1433</v>
      </c>
      <c r="B396" s="88" t="s">
        <v>37</v>
      </c>
      <c r="C396" s="46">
        <v>421</v>
      </c>
      <c r="D396" s="88" t="s">
        <v>741</v>
      </c>
      <c r="E396" s="88"/>
      <c r="F396" s="88"/>
      <c r="G396" s="88" t="s">
        <v>866</v>
      </c>
      <c r="H396" s="88" t="s">
        <v>743</v>
      </c>
      <c r="I396" s="88" t="s">
        <v>41</v>
      </c>
      <c r="J396" s="88" t="s">
        <v>50</v>
      </c>
      <c r="K396" s="88">
        <v>2</v>
      </c>
      <c r="L396" s="88" t="s">
        <v>28</v>
      </c>
      <c r="M396" s="88">
        <v>10.5</v>
      </c>
      <c r="N396" s="88" t="s">
        <v>29</v>
      </c>
      <c r="O396" s="88" t="s">
        <v>705</v>
      </c>
      <c r="P396" s="88" t="s">
        <v>30</v>
      </c>
      <c r="Q396" s="88">
        <v>1</v>
      </c>
      <c r="R396" s="88" t="s">
        <v>57</v>
      </c>
      <c r="S396" s="53">
        <v>2500000</v>
      </c>
      <c r="T396" s="53">
        <v>26250000</v>
      </c>
      <c r="U396" s="28">
        <v>26250000</v>
      </c>
      <c r="V396" s="88" t="s">
        <v>32</v>
      </c>
      <c r="W396" s="3" t="s">
        <v>33</v>
      </c>
      <c r="X396" s="88" t="s">
        <v>38</v>
      </c>
      <c r="Y396" s="89">
        <v>3009133992</v>
      </c>
      <c r="Z396" s="123" t="s">
        <v>259</v>
      </c>
      <c r="AA396" s="88"/>
      <c r="AB396" s="88" t="s">
        <v>37</v>
      </c>
      <c r="AC396" s="88" t="s">
        <v>571</v>
      </c>
      <c r="AD396" s="88" t="s">
        <v>732</v>
      </c>
      <c r="AE396" s="88"/>
      <c r="AF396" s="88"/>
    </row>
    <row r="397" spans="1:32" ht="66" hidden="1" x14ac:dyDescent="0.25">
      <c r="A397" s="88" t="s">
        <v>1434</v>
      </c>
      <c r="B397" s="88" t="s">
        <v>37</v>
      </c>
      <c r="C397" s="46">
        <v>422</v>
      </c>
      <c r="D397" s="88" t="s">
        <v>741</v>
      </c>
      <c r="E397" s="88"/>
      <c r="F397" s="88"/>
      <c r="G397" s="88" t="s">
        <v>867</v>
      </c>
      <c r="H397" s="88" t="s">
        <v>743</v>
      </c>
      <c r="I397" s="88" t="s">
        <v>41</v>
      </c>
      <c r="J397" s="88" t="s">
        <v>50</v>
      </c>
      <c r="K397" s="88">
        <v>2</v>
      </c>
      <c r="L397" s="88" t="s">
        <v>28</v>
      </c>
      <c r="M397" s="88">
        <v>10.5</v>
      </c>
      <c r="N397" s="88" t="s">
        <v>29</v>
      </c>
      <c r="O397" s="88" t="s">
        <v>705</v>
      </c>
      <c r="P397" s="88" t="s">
        <v>30</v>
      </c>
      <c r="Q397" s="88">
        <v>1</v>
      </c>
      <c r="R397" s="88" t="s">
        <v>57</v>
      </c>
      <c r="S397" s="53">
        <v>2500000</v>
      </c>
      <c r="T397" s="53">
        <v>26250000</v>
      </c>
      <c r="U397" s="28">
        <v>26250000</v>
      </c>
      <c r="V397" s="88" t="s">
        <v>32</v>
      </c>
      <c r="W397" s="3" t="s">
        <v>33</v>
      </c>
      <c r="X397" s="88" t="s">
        <v>38</v>
      </c>
      <c r="Y397" s="89">
        <v>3009133992</v>
      </c>
      <c r="Z397" s="123" t="s">
        <v>259</v>
      </c>
      <c r="AA397" s="88"/>
      <c r="AB397" s="88" t="s">
        <v>37</v>
      </c>
      <c r="AC397" s="88" t="s">
        <v>571</v>
      </c>
      <c r="AD397" s="88" t="s">
        <v>732</v>
      </c>
      <c r="AE397" s="88"/>
      <c r="AF397" s="88"/>
    </row>
    <row r="398" spans="1:32" ht="66" hidden="1" x14ac:dyDescent="0.25">
      <c r="A398" s="88" t="s">
        <v>1435</v>
      </c>
      <c r="B398" s="88" t="s">
        <v>37</v>
      </c>
      <c r="C398" s="46">
        <v>423</v>
      </c>
      <c r="D398" s="88" t="s">
        <v>741</v>
      </c>
      <c r="E398" s="88"/>
      <c r="F398" s="88"/>
      <c r="G398" s="88" t="s">
        <v>868</v>
      </c>
      <c r="H398" s="88" t="s">
        <v>743</v>
      </c>
      <c r="I398" s="88" t="s">
        <v>41</v>
      </c>
      <c r="J398" s="88" t="s">
        <v>50</v>
      </c>
      <c r="K398" s="88">
        <v>2</v>
      </c>
      <c r="L398" s="88" t="s">
        <v>28</v>
      </c>
      <c r="M398" s="88">
        <v>10.5</v>
      </c>
      <c r="N398" s="88" t="s">
        <v>29</v>
      </c>
      <c r="O398" s="88" t="s">
        <v>705</v>
      </c>
      <c r="P398" s="88" t="s">
        <v>30</v>
      </c>
      <c r="Q398" s="88">
        <v>1</v>
      </c>
      <c r="R398" s="88" t="s">
        <v>57</v>
      </c>
      <c r="S398" s="53">
        <v>2500000</v>
      </c>
      <c r="T398" s="53">
        <v>26250000</v>
      </c>
      <c r="U398" s="28">
        <v>26250000</v>
      </c>
      <c r="V398" s="88" t="s">
        <v>32</v>
      </c>
      <c r="W398" s="3" t="s">
        <v>33</v>
      </c>
      <c r="X398" s="88" t="s">
        <v>38</v>
      </c>
      <c r="Y398" s="89">
        <v>3009133992</v>
      </c>
      <c r="Z398" s="123" t="s">
        <v>259</v>
      </c>
      <c r="AA398" s="88"/>
      <c r="AB398" s="88" t="s">
        <v>37</v>
      </c>
      <c r="AC398" s="88" t="s">
        <v>571</v>
      </c>
      <c r="AD398" s="88" t="s">
        <v>732</v>
      </c>
      <c r="AE398" s="88"/>
      <c r="AF398" s="88"/>
    </row>
    <row r="399" spans="1:32" ht="203.25" hidden="1" customHeight="1" x14ac:dyDescent="0.25">
      <c r="A399" s="12" t="s">
        <v>764</v>
      </c>
      <c r="B399" s="12" t="s">
        <v>37</v>
      </c>
      <c r="C399" s="13">
        <v>424</v>
      </c>
      <c r="D399" s="12" t="s">
        <v>741</v>
      </c>
      <c r="E399" s="12"/>
      <c r="F399" s="12"/>
      <c r="G399" s="12" t="s">
        <v>869</v>
      </c>
      <c r="H399" s="12" t="s">
        <v>743</v>
      </c>
      <c r="I399" s="12" t="s">
        <v>41</v>
      </c>
      <c r="J399" s="12" t="s">
        <v>50</v>
      </c>
      <c r="K399" s="12">
        <v>2</v>
      </c>
      <c r="L399" s="12" t="s">
        <v>28</v>
      </c>
      <c r="M399" s="12">
        <v>10.5</v>
      </c>
      <c r="N399" s="12" t="s">
        <v>29</v>
      </c>
      <c r="O399" s="12" t="s">
        <v>705</v>
      </c>
      <c r="P399" s="12" t="s">
        <v>30</v>
      </c>
      <c r="Q399" s="12">
        <v>1</v>
      </c>
      <c r="R399" s="12" t="s">
        <v>57</v>
      </c>
      <c r="S399" s="57">
        <v>2500000</v>
      </c>
      <c r="T399" s="57">
        <v>26250000</v>
      </c>
      <c r="U399" s="61">
        <v>26250000</v>
      </c>
      <c r="V399" s="12" t="s">
        <v>32</v>
      </c>
      <c r="W399" s="14" t="s">
        <v>33</v>
      </c>
      <c r="X399" s="12" t="s">
        <v>38</v>
      </c>
      <c r="Y399" s="18">
        <v>3009133992</v>
      </c>
      <c r="Z399" s="20" t="s">
        <v>259</v>
      </c>
      <c r="AA399" s="12"/>
      <c r="AB399" s="12" t="s">
        <v>37</v>
      </c>
      <c r="AC399" s="12" t="s">
        <v>571</v>
      </c>
      <c r="AD399" s="12" t="s">
        <v>732</v>
      </c>
      <c r="AE399" s="12"/>
      <c r="AF399" s="12"/>
    </row>
    <row r="400" spans="1:32" s="139" customFormat="1" ht="169.5" hidden="1" customHeight="1" x14ac:dyDescent="0.25">
      <c r="A400" s="88" t="s">
        <v>739</v>
      </c>
      <c r="B400" s="88" t="s">
        <v>106</v>
      </c>
      <c r="C400" s="46">
        <v>426</v>
      </c>
      <c r="D400" s="88" t="s">
        <v>236</v>
      </c>
      <c r="E400" s="88"/>
      <c r="F400" s="88"/>
      <c r="G400" s="88" t="s">
        <v>870</v>
      </c>
      <c r="H400" s="88" t="s">
        <v>182</v>
      </c>
      <c r="I400" s="88" t="s">
        <v>76</v>
      </c>
      <c r="J400" s="88" t="s">
        <v>42</v>
      </c>
      <c r="K400" s="88">
        <v>3</v>
      </c>
      <c r="L400" s="88" t="s">
        <v>28</v>
      </c>
      <c r="M400" s="88">
        <v>9</v>
      </c>
      <c r="N400" s="88" t="s">
        <v>111</v>
      </c>
      <c r="O400" s="88" t="s">
        <v>710</v>
      </c>
      <c r="P400" s="3" t="s">
        <v>43</v>
      </c>
      <c r="Q400" s="88">
        <v>0</v>
      </c>
      <c r="R400" s="3" t="s">
        <v>31</v>
      </c>
      <c r="S400" s="53">
        <v>0</v>
      </c>
      <c r="T400" s="53">
        <v>80000000</v>
      </c>
      <c r="U400" s="28">
        <f>+T400</f>
        <v>80000000</v>
      </c>
      <c r="V400" s="88" t="s">
        <v>32</v>
      </c>
      <c r="W400" s="123" t="s">
        <v>33</v>
      </c>
      <c r="X400" s="88" t="s">
        <v>246</v>
      </c>
      <c r="Y400" s="89">
        <v>3009133992</v>
      </c>
      <c r="Z400" s="88" t="s">
        <v>247</v>
      </c>
      <c r="AA400" s="88"/>
      <c r="AB400" s="88" t="s">
        <v>106</v>
      </c>
      <c r="AC400" s="88" t="s">
        <v>276</v>
      </c>
      <c r="AD400" s="88" t="s">
        <v>732</v>
      </c>
      <c r="AE400" s="88"/>
      <c r="AF400" s="88"/>
    </row>
    <row r="401" spans="1:32" ht="300" hidden="1" customHeight="1" x14ac:dyDescent="0.25">
      <c r="A401" s="7" t="s">
        <v>1054</v>
      </c>
      <c r="B401" s="7" t="s">
        <v>48</v>
      </c>
      <c r="C401" s="8">
        <v>427</v>
      </c>
      <c r="D401" s="7" t="s">
        <v>103</v>
      </c>
      <c r="E401" s="7"/>
      <c r="F401" s="7"/>
      <c r="G401" s="7" t="s">
        <v>1055</v>
      </c>
      <c r="H401" s="7" t="s">
        <v>26</v>
      </c>
      <c r="I401" s="7"/>
      <c r="J401" s="7" t="s">
        <v>50</v>
      </c>
      <c r="K401" s="7">
        <v>2</v>
      </c>
      <c r="L401" s="7" t="s">
        <v>144</v>
      </c>
      <c r="M401" s="7">
        <v>4</v>
      </c>
      <c r="N401" s="7" t="s">
        <v>29</v>
      </c>
      <c r="O401" s="7" t="s">
        <v>705</v>
      </c>
      <c r="P401" s="7" t="s">
        <v>30</v>
      </c>
      <c r="Q401" s="7">
        <v>1</v>
      </c>
      <c r="R401" s="7" t="s">
        <v>57</v>
      </c>
      <c r="S401" s="56">
        <v>4500000</v>
      </c>
      <c r="T401" s="56">
        <v>18000000</v>
      </c>
      <c r="U401" s="60">
        <v>18000000</v>
      </c>
      <c r="V401" s="7" t="s">
        <v>32</v>
      </c>
      <c r="W401" s="7" t="s">
        <v>33</v>
      </c>
      <c r="X401" s="7" t="s">
        <v>871</v>
      </c>
      <c r="Y401" s="17">
        <v>3009133992</v>
      </c>
      <c r="Z401" s="24" t="s">
        <v>872</v>
      </c>
      <c r="AA401" s="7"/>
      <c r="AB401" s="7" t="s">
        <v>48</v>
      </c>
      <c r="AC401" s="7" t="s">
        <v>569</v>
      </c>
      <c r="AD401" s="7" t="s">
        <v>1057</v>
      </c>
      <c r="AE401" s="7"/>
      <c r="AF401" s="7"/>
    </row>
    <row r="402" spans="1:32" ht="235.5" hidden="1" customHeight="1" x14ac:dyDescent="0.25">
      <c r="A402" s="7" t="s">
        <v>1454</v>
      </c>
      <c r="B402" s="7" t="s">
        <v>106</v>
      </c>
      <c r="C402" s="8">
        <v>428</v>
      </c>
      <c r="D402" s="7" t="s">
        <v>622</v>
      </c>
      <c r="E402" s="7"/>
      <c r="F402" s="7"/>
      <c r="G402" s="7" t="s">
        <v>1544</v>
      </c>
      <c r="H402" s="7" t="s">
        <v>202</v>
      </c>
      <c r="I402" s="7"/>
      <c r="J402" s="7" t="s">
        <v>144</v>
      </c>
      <c r="K402" s="7">
        <v>7</v>
      </c>
      <c r="L402" s="7" t="s">
        <v>28</v>
      </c>
      <c r="M402" s="7">
        <v>6</v>
      </c>
      <c r="N402" s="7" t="s">
        <v>208</v>
      </c>
      <c r="O402" s="7" t="s">
        <v>708</v>
      </c>
      <c r="P402" s="7" t="s">
        <v>43</v>
      </c>
      <c r="Q402" s="7">
        <v>0</v>
      </c>
      <c r="R402" s="7" t="s">
        <v>57</v>
      </c>
      <c r="S402" s="56">
        <v>0</v>
      </c>
      <c r="T402" s="56">
        <v>116750000</v>
      </c>
      <c r="U402" s="60">
        <f>+T402</f>
        <v>116750000</v>
      </c>
      <c r="V402" s="7" t="s">
        <v>32</v>
      </c>
      <c r="W402" s="7" t="s">
        <v>33</v>
      </c>
      <c r="X402" s="7" t="s">
        <v>699</v>
      </c>
      <c r="Y402" s="17">
        <v>3009133993</v>
      </c>
      <c r="Z402" s="24" t="s">
        <v>239</v>
      </c>
      <c r="AA402" s="7"/>
      <c r="AB402" s="7" t="s">
        <v>106</v>
      </c>
      <c r="AC402" s="7" t="s">
        <v>570</v>
      </c>
      <c r="AD402" s="7" t="s">
        <v>2033</v>
      </c>
      <c r="AE402" s="30"/>
      <c r="AF402" s="30"/>
    </row>
    <row r="403" spans="1:32" ht="121.5" hidden="1" customHeight="1" x14ac:dyDescent="0.25">
      <c r="A403" s="88" t="s">
        <v>1474</v>
      </c>
      <c r="B403" s="88" t="s">
        <v>106</v>
      </c>
      <c r="C403" s="46">
        <v>429</v>
      </c>
      <c r="D403" s="88">
        <v>80111600</v>
      </c>
      <c r="E403" s="88"/>
      <c r="F403" s="88"/>
      <c r="G403" s="88" t="s">
        <v>1084</v>
      </c>
      <c r="H403" s="88" t="s">
        <v>34</v>
      </c>
      <c r="I403" s="88" t="s">
        <v>41</v>
      </c>
      <c r="J403" s="88" t="s">
        <v>42</v>
      </c>
      <c r="K403" s="88">
        <v>3</v>
      </c>
      <c r="L403" s="88" t="s">
        <v>144</v>
      </c>
      <c r="M403" s="88">
        <v>4</v>
      </c>
      <c r="N403" s="88" t="s">
        <v>29</v>
      </c>
      <c r="O403" s="88" t="s">
        <v>705</v>
      </c>
      <c r="P403" s="88" t="s">
        <v>43</v>
      </c>
      <c r="Q403" s="88">
        <v>0</v>
      </c>
      <c r="R403" s="88" t="s">
        <v>57</v>
      </c>
      <c r="S403" s="53">
        <v>5500000</v>
      </c>
      <c r="T403" s="53">
        <f>+M403*S403</f>
        <v>22000000</v>
      </c>
      <c r="U403" s="28">
        <f>+T403</f>
        <v>22000000</v>
      </c>
      <c r="V403" s="88" t="s">
        <v>32</v>
      </c>
      <c r="W403" s="88" t="s">
        <v>33</v>
      </c>
      <c r="X403" s="88" t="s">
        <v>254</v>
      </c>
      <c r="Y403" s="89">
        <v>3009133992</v>
      </c>
      <c r="Z403" s="123" t="s">
        <v>564</v>
      </c>
      <c r="AA403" s="88"/>
      <c r="AB403" s="88" t="s">
        <v>106</v>
      </c>
      <c r="AC403" s="88" t="s">
        <v>695</v>
      </c>
      <c r="AD403" s="88" t="s">
        <v>1065</v>
      </c>
      <c r="AE403" s="88"/>
      <c r="AF403" s="88"/>
    </row>
    <row r="404" spans="1:32" ht="249.75" hidden="1" customHeight="1" x14ac:dyDescent="0.25">
      <c r="A404" s="88" t="s">
        <v>1455</v>
      </c>
      <c r="B404" s="88" t="s">
        <v>96</v>
      </c>
      <c r="C404" s="46">
        <v>430</v>
      </c>
      <c r="D404" s="88" t="s">
        <v>1063</v>
      </c>
      <c r="E404" s="88"/>
      <c r="F404" s="88"/>
      <c r="G404" s="88" t="s">
        <v>1085</v>
      </c>
      <c r="H404" s="88" t="s">
        <v>1064</v>
      </c>
      <c r="I404" s="88" t="s">
        <v>76</v>
      </c>
      <c r="J404" s="88" t="s">
        <v>58</v>
      </c>
      <c r="K404" s="88">
        <v>4</v>
      </c>
      <c r="L404" s="88" t="s">
        <v>28</v>
      </c>
      <c r="M404" s="88">
        <v>7</v>
      </c>
      <c r="N404" s="88" t="s">
        <v>111</v>
      </c>
      <c r="O404" s="88" t="s">
        <v>710</v>
      </c>
      <c r="P404" s="88" t="s">
        <v>43</v>
      </c>
      <c r="Q404" s="88">
        <v>0</v>
      </c>
      <c r="R404" s="88" t="s">
        <v>57</v>
      </c>
      <c r="S404" s="53">
        <v>0</v>
      </c>
      <c r="T404" s="53">
        <v>430000000</v>
      </c>
      <c r="U404" s="28">
        <v>430000000</v>
      </c>
      <c r="V404" s="88" t="s">
        <v>32</v>
      </c>
      <c r="W404" s="3" t="s">
        <v>33</v>
      </c>
      <c r="X404" s="88" t="s">
        <v>149</v>
      </c>
      <c r="Y404" s="89">
        <v>5111150</v>
      </c>
      <c r="Z404" s="123" t="s">
        <v>150</v>
      </c>
      <c r="AA404" s="88"/>
      <c r="AB404" s="88" t="s">
        <v>96</v>
      </c>
      <c r="AC404" s="88" t="s">
        <v>571</v>
      </c>
      <c r="AD404" s="88" t="s">
        <v>1531</v>
      </c>
      <c r="AE404" s="88"/>
      <c r="AF404" s="88"/>
    </row>
    <row r="405" spans="1:32" s="139" customFormat="1" ht="198" hidden="1" customHeight="1" x14ac:dyDescent="0.25">
      <c r="A405" s="88" t="s">
        <v>1456</v>
      </c>
      <c r="B405" s="88" t="s">
        <v>74</v>
      </c>
      <c r="C405" s="46">
        <v>431</v>
      </c>
      <c r="D405" s="88">
        <v>80161504</v>
      </c>
      <c r="E405" s="88"/>
      <c r="F405" s="88"/>
      <c r="G405" s="88" t="s">
        <v>1086</v>
      </c>
      <c r="H405" s="88" t="s">
        <v>26</v>
      </c>
      <c r="I405" s="88" t="s">
        <v>734</v>
      </c>
      <c r="J405" s="88" t="s">
        <v>42</v>
      </c>
      <c r="K405" s="88">
        <v>3</v>
      </c>
      <c r="L405" s="88" t="s">
        <v>144</v>
      </c>
      <c r="M405" s="88">
        <v>4</v>
      </c>
      <c r="N405" s="88" t="s">
        <v>29</v>
      </c>
      <c r="O405" s="88" t="s">
        <v>705</v>
      </c>
      <c r="P405" s="88" t="s">
        <v>43</v>
      </c>
      <c r="Q405" s="88">
        <v>0</v>
      </c>
      <c r="R405" s="88" t="s">
        <v>31</v>
      </c>
      <c r="S405" s="53">
        <v>6000000</v>
      </c>
      <c r="T405" s="53">
        <v>24000000</v>
      </c>
      <c r="U405" s="28">
        <v>24000000</v>
      </c>
      <c r="V405" s="88" t="s">
        <v>32</v>
      </c>
      <c r="W405" s="88" t="s">
        <v>33</v>
      </c>
      <c r="X405" s="88" t="s">
        <v>561</v>
      </c>
      <c r="Y405" s="89">
        <v>3009133992</v>
      </c>
      <c r="Z405" s="123" t="s">
        <v>277</v>
      </c>
      <c r="AA405" s="88"/>
      <c r="AB405" s="88" t="s">
        <v>74</v>
      </c>
      <c r="AC405" s="88" t="s">
        <v>270</v>
      </c>
      <c r="AD405" s="88" t="s">
        <v>1065</v>
      </c>
      <c r="AE405" s="88"/>
      <c r="AF405" s="88"/>
    </row>
    <row r="406" spans="1:32" ht="304.5" hidden="1" customHeight="1" x14ac:dyDescent="0.25">
      <c r="A406" s="88" t="s">
        <v>1491</v>
      </c>
      <c r="B406" s="88" t="s">
        <v>37</v>
      </c>
      <c r="C406" s="46">
        <v>432</v>
      </c>
      <c r="D406" s="88" t="s">
        <v>1453</v>
      </c>
      <c r="E406" s="88"/>
      <c r="F406" s="88"/>
      <c r="G406" s="88" t="s">
        <v>1082</v>
      </c>
      <c r="H406" s="88" t="s">
        <v>743</v>
      </c>
      <c r="I406" s="88" t="s">
        <v>41</v>
      </c>
      <c r="J406" s="88" t="s">
        <v>42</v>
      </c>
      <c r="K406" s="88">
        <v>3</v>
      </c>
      <c r="L406" s="88" t="s">
        <v>28</v>
      </c>
      <c r="M406" s="88">
        <v>10</v>
      </c>
      <c r="N406" s="88" t="s">
        <v>29</v>
      </c>
      <c r="O406" s="88" t="s">
        <v>705</v>
      </c>
      <c r="P406" s="88" t="s">
        <v>30</v>
      </c>
      <c r="Q406" s="88">
        <v>1</v>
      </c>
      <c r="R406" s="88" t="s">
        <v>57</v>
      </c>
      <c r="S406" s="53">
        <v>2500000</v>
      </c>
      <c r="T406" s="53">
        <v>25000000</v>
      </c>
      <c r="U406" s="28">
        <v>25000000</v>
      </c>
      <c r="V406" s="88" t="s">
        <v>32</v>
      </c>
      <c r="W406" s="3" t="s">
        <v>33</v>
      </c>
      <c r="X406" s="88" t="s">
        <v>38</v>
      </c>
      <c r="Y406" s="89">
        <v>3009133992</v>
      </c>
      <c r="Z406" s="123" t="s">
        <v>259</v>
      </c>
      <c r="AA406" s="88"/>
      <c r="AB406" s="88" t="s">
        <v>37</v>
      </c>
      <c r="AC406" s="88" t="s">
        <v>571</v>
      </c>
      <c r="AD406" s="88" t="s">
        <v>1065</v>
      </c>
      <c r="AE406" s="88"/>
      <c r="AF406" s="88"/>
    </row>
    <row r="407" spans="1:32" ht="274.5" hidden="1" customHeight="1" x14ac:dyDescent="0.25">
      <c r="A407" s="88" t="s">
        <v>1492</v>
      </c>
      <c r="B407" s="88" t="s">
        <v>37</v>
      </c>
      <c r="C407" s="46">
        <v>433</v>
      </c>
      <c r="D407" s="88" t="s">
        <v>1453</v>
      </c>
      <c r="E407" s="88"/>
      <c r="F407" s="88"/>
      <c r="G407" s="88" t="s">
        <v>1083</v>
      </c>
      <c r="H407" s="88" t="s">
        <v>743</v>
      </c>
      <c r="I407" s="88" t="s">
        <v>41</v>
      </c>
      <c r="J407" s="88" t="s">
        <v>53</v>
      </c>
      <c r="K407" s="88">
        <v>5</v>
      </c>
      <c r="L407" s="88" t="s">
        <v>28</v>
      </c>
      <c r="M407" s="88">
        <v>7.5</v>
      </c>
      <c r="N407" s="88" t="s">
        <v>29</v>
      </c>
      <c r="O407" s="88" t="s">
        <v>705</v>
      </c>
      <c r="P407" s="88" t="s">
        <v>30</v>
      </c>
      <c r="Q407" s="88">
        <v>1</v>
      </c>
      <c r="R407" s="88" t="s">
        <v>57</v>
      </c>
      <c r="S407" s="53">
        <v>2500000</v>
      </c>
      <c r="T407" s="53">
        <f>+M407*S407</f>
        <v>18750000</v>
      </c>
      <c r="U407" s="28">
        <f>+T407</f>
        <v>18750000</v>
      </c>
      <c r="V407" s="88" t="s">
        <v>32</v>
      </c>
      <c r="W407" s="3" t="s">
        <v>33</v>
      </c>
      <c r="X407" s="88" t="s">
        <v>38</v>
      </c>
      <c r="Y407" s="89">
        <v>3009133992</v>
      </c>
      <c r="Z407" s="123" t="s">
        <v>259</v>
      </c>
      <c r="AA407" s="88"/>
      <c r="AB407" s="88" t="s">
        <v>37</v>
      </c>
      <c r="AC407" s="88" t="s">
        <v>571</v>
      </c>
      <c r="AD407" s="88" t="s">
        <v>1500</v>
      </c>
      <c r="AE407" s="88"/>
      <c r="AF407" s="88"/>
    </row>
    <row r="408" spans="1:32" ht="231.75" hidden="1" customHeight="1" x14ac:dyDescent="0.25">
      <c r="A408" s="88" t="s">
        <v>1493</v>
      </c>
      <c r="B408" s="88" t="s">
        <v>37</v>
      </c>
      <c r="C408" s="46">
        <v>434</v>
      </c>
      <c r="D408" s="88" t="s">
        <v>1453</v>
      </c>
      <c r="E408" s="88"/>
      <c r="F408" s="88"/>
      <c r="G408" s="88" t="s">
        <v>1087</v>
      </c>
      <c r="H408" s="88" t="s">
        <v>743</v>
      </c>
      <c r="I408" s="88" t="s">
        <v>1845</v>
      </c>
      <c r="J408" s="88" t="s">
        <v>60</v>
      </c>
      <c r="K408" s="88">
        <v>6</v>
      </c>
      <c r="L408" s="88" t="s">
        <v>28</v>
      </c>
      <c r="M408" s="88">
        <v>6.5</v>
      </c>
      <c r="N408" s="88" t="s">
        <v>29</v>
      </c>
      <c r="O408" s="88" t="s">
        <v>705</v>
      </c>
      <c r="P408" s="88" t="s">
        <v>30</v>
      </c>
      <c r="Q408" s="88">
        <v>1</v>
      </c>
      <c r="R408" s="88" t="s">
        <v>57</v>
      </c>
      <c r="S408" s="53">
        <v>2500000</v>
      </c>
      <c r="T408" s="53">
        <f>+M408*S408</f>
        <v>16250000</v>
      </c>
      <c r="U408" s="28">
        <f>+T408</f>
        <v>16250000</v>
      </c>
      <c r="V408" s="88" t="s">
        <v>32</v>
      </c>
      <c r="W408" s="3" t="s">
        <v>33</v>
      </c>
      <c r="X408" s="88" t="s">
        <v>38</v>
      </c>
      <c r="Y408" s="89">
        <v>3009133992</v>
      </c>
      <c r="Z408" s="123" t="s">
        <v>259</v>
      </c>
      <c r="AA408" s="88"/>
      <c r="AB408" s="88" t="s">
        <v>37</v>
      </c>
      <c r="AC408" s="88" t="s">
        <v>571</v>
      </c>
      <c r="AD408" s="88" t="s">
        <v>1832</v>
      </c>
      <c r="AE408" s="88"/>
      <c r="AF408" s="88"/>
    </row>
    <row r="409" spans="1:32" ht="306.75" hidden="1" customHeight="1" x14ac:dyDescent="0.25">
      <c r="A409" s="88" t="s">
        <v>1475</v>
      </c>
      <c r="B409" s="88" t="s">
        <v>106</v>
      </c>
      <c r="C409" s="46">
        <v>435</v>
      </c>
      <c r="D409" s="88" t="s">
        <v>237</v>
      </c>
      <c r="E409" s="88"/>
      <c r="F409" s="88"/>
      <c r="G409" s="88" t="s">
        <v>1476</v>
      </c>
      <c r="H409" s="88" t="s">
        <v>185</v>
      </c>
      <c r="I409" s="88" t="s">
        <v>76</v>
      </c>
      <c r="J409" s="88" t="s">
        <v>58</v>
      </c>
      <c r="K409" s="88">
        <v>4</v>
      </c>
      <c r="L409" s="88" t="s">
        <v>61</v>
      </c>
      <c r="M409" s="88">
        <v>8</v>
      </c>
      <c r="N409" s="88" t="s">
        <v>241</v>
      </c>
      <c r="O409" s="88" t="s">
        <v>707</v>
      </c>
      <c r="P409" s="88" t="s">
        <v>43</v>
      </c>
      <c r="Q409" s="88">
        <v>0</v>
      </c>
      <c r="R409" s="88" t="s">
        <v>31</v>
      </c>
      <c r="S409" s="53"/>
      <c r="T409" s="53">
        <v>39315000</v>
      </c>
      <c r="U409" s="28">
        <v>39315000</v>
      </c>
      <c r="V409" s="88" t="s">
        <v>32</v>
      </c>
      <c r="W409" s="88" t="s">
        <v>33</v>
      </c>
      <c r="X409" s="88" t="s">
        <v>639</v>
      </c>
      <c r="Y409" s="88">
        <v>3009133992</v>
      </c>
      <c r="Z409" s="123" t="s">
        <v>701</v>
      </c>
      <c r="AA409" s="88"/>
      <c r="AB409" s="88" t="s">
        <v>106</v>
      </c>
      <c r="AC409" s="88" t="s">
        <v>272</v>
      </c>
      <c r="AD409" s="88" t="s">
        <v>1444</v>
      </c>
      <c r="AE409" s="147"/>
      <c r="AF409" s="147"/>
    </row>
    <row r="410" spans="1:32" ht="194.25" hidden="1" customHeight="1" x14ac:dyDescent="0.25">
      <c r="A410" s="88" t="s">
        <v>1477</v>
      </c>
      <c r="B410" s="88" t="s">
        <v>96</v>
      </c>
      <c r="C410" s="46">
        <v>436</v>
      </c>
      <c r="D410" s="88" t="s">
        <v>107</v>
      </c>
      <c r="E410" s="88"/>
      <c r="F410" s="147"/>
      <c r="G410" s="88" t="s">
        <v>1478</v>
      </c>
      <c r="H410" s="88" t="s">
        <v>26</v>
      </c>
      <c r="I410" s="88" t="s">
        <v>1449</v>
      </c>
      <c r="J410" s="88" t="s">
        <v>42</v>
      </c>
      <c r="K410" s="88">
        <v>3</v>
      </c>
      <c r="L410" s="88" t="s">
        <v>28</v>
      </c>
      <c r="M410" s="88">
        <v>9</v>
      </c>
      <c r="N410" s="88" t="s">
        <v>29</v>
      </c>
      <c r="O410" s="88" t="s">
        <v>705</v>
      </c>
      <c r="P410" s="88" t="s">
        <v>43</v>
      </c>
      <c r="Q410" s="88">
        <v>0</v>
      </c>
      <c r="R410" s="88" t="s">
        <v>57</v>
      </c>
      <c r="S410" s="53">
        <v>9500000</v>
      </c>
      <c r="T410" s="53">
        <f>+M410*S410</f>
        <v>85500000</v>
      </c>
      <c r="U410" s="28">
        <f>+T410</f>
        <v>85500000</v>
      </c>
      <c r="V410" s="88" t="s">
        <v>32</v>
      </c>
      <c r="W410" s="3" t="s">
        <v>33</v>
      </c>
      <c r="X410" s="88" t="s">
        <v>97</v>
      </c>
      <c r="Y410" s="88">
        <v>3009133992</v>
      </c>
      <c r="Z410" s="123" t="s">
        <v>98</v>
      </c>
      <c r="AA410" s="88"/>
      <c r="AB410" s="88" t="s">
        <v>96</v>
      </c>
      <c r="AC410" s="88" t="s">
        <v>571</v>
      </c>
      <c r="AD410" s="88" t="s">
        <v>1444</v>
      </c>
      <c r="AE410" s="147"/>
      <c r="AF410" s="147"/>
    </row>
    <row r="411" spans="1:32" s="171" customFormat="1" ht="150.75" hidden="1" customHeight="1" x14ac:dyDescent="0.25">
      <c r="A411" s="88" t="s">
        <v>1490</v>
      </c>
      <c r="B411" s="88" t="s">
        <v>63</v>
      </c>
      <c r="C411" s="46">
        <v>437</v>
      </c>
      <c r="D411" s="88" t="s">
        <v>610</v>
      </c>
      <c r="E411" s="88"/>
      <c r="F411" s="88"/>
      <c r="G411" s="88" t="s">
        <v>1479</v>
      </c>
      <c r="H411" s="88" t="s">
        <v>669</v>
      </c>
      <c r="I411" s="88" t="s">
        <v>1465</v>
      </c>
      <c r="J411" s="88" t="s">
        <v>58</v>
      </c>
      <c r="K411" s="88">
        <v>4</v>
      </c>
      <c r="L411" s="88" t="s">
        <v>28</v>
      </c>
      <c r="M411" s="88">
        <v>8.5</v>
      </c>
      <c r="N411" s="88" t="s">
        <v>29</v>
      </c>
      <c r="O411" s="88" t="s">
        <v>705</v>
      </c>
      <c r="P411" s="88" t="s">
        <v>30</v>
      </c>
      <c r="Q411" s="88">
        <v>1</v>
      </c>
      <c r="R411" s="88" t="s">
        <v>57</v>
      </c>
      <c r="S411" s="53">
        <v>12000000</v>
      </c>
      <c r="T411" s="53">
        <f>S411*M411</f>
        <v>102000000</v>
      </c>
      <c r="U411" s="28">
        <f>T411</f>
        <v>102000000</v>
      </c>
      <c r="V411" s="88" t="s">
        <v>32</v>
      </c>
      <c r="W411" s="88" t="s">
        <v>33</v>
      </c>
      <c r="X411" s="88" t="s">
        <v>156</v>
      </c>
      <c r="Y411" s="88">
        <v>3106946330</v>
      </c>
      <c r="Z411" s="88" t="s">
        <v>157</v>
      </c>
      <c r="AA411" s="88"/>
      <c r="AB411" s="88" t="s">
        <v>130</v>
      </c>
      <c r="AC411" s="123" t="s">
        <v>604</v>
      </c>
      <c r="AD411" s="88" t="s">
        <v>1444</v>
      </c>
      <c r="AE411" s="88"/>
      <c r="AF411" s="88"/>
    </row>
    <row r="412" spans="1:32" s="139" customFormat="1" ht="115.5" hidden="1" x14ac:dyDescent="0.25">
      <c r="A412" s="7" t="s">
        <v>1494</v>
      </c>
      <c r="B412" s="7" t="s">
        <v>37</v>
      </c>
      <c r="C412" s="8">
        <v>438</v>
      </c>
      <c r="D412" s="7" t="s">
        <v>1453</v>
      </c>
      <c r="E412" s="7"/>
      <c r="F412" s="30"/>
      <c r="G412" s="7" t="s">
        <v>1480</v>
      </c>
      <c r="H412" s="7" t="s">
        <v>1468</v>
      </c>
      <c r="I412" s="7" t="s">
        <v>41</v>
      </c>
      <c r="J412" s="7" t="s">
        <v>36</v>
      </c>
      <c r="K412" s="7">
        <v>8</v>
      </c>
      <c r="L412" s="7" t="s">
        <v>62</v>
      </c>
      <c r="M412" s="7">
        <v>3</v>
      </c>
      <c r="N412" s="7" t="s">
        <v>216</v>
      </c>
      <c r="O412" s="7" t="s">
        <v>705</v>
      </c>
      <c r="P412" s="7" t="s">
        <v>30</v>
      </c>
      <c r="Q412" s="7">
        <v>1</v>
      </c>
      <c r="R412" s="7" t="s">
        <v>57</v>
      </c>
      <c r="S412" s="56"/>
      <c r="T412" s="56">
        <v>2410000000</v>
      </c>
      <c r="U412" s="60">
        <f>+T412</f>
        <v>2410000000</v>
      </c>
      <c r="V412" s="7" t="s">
        <v>32</v>
      </c>
      <c r="W412" s="90" t="s">
        <v>33</v>
      </c>
      <c r="X412" s="90" t="s">
        <v>2124</v>
      </c>
      <c r="Y412" s="7">
        <v>3185144947</v>
      </c>
      <c r="Z412" s="91" t="s">
        <v>1106</v>
      </c>
      <c r="AA412" s="7"/>
      <c r="AB412" s="7" t="s">
        <v>37</v>
      </c>
      <c r="AC412" s="7" t="s">
        <v>571</v>
      </c>
      <c r="AD412" s="7" t="s">
        <v>2207</v>
      </c>
      <c r="AE412" s="7"/>
      <c r="AF412" s="30"/>
    </row>
    <row r="413" spans="1:32" s="139" customFormat="1" ht="115.5" hidden="1" x14ac:dyDescent="0.25">
      <c r="A413" s="7" t="s">
        <v>1496</v>
      </c>
      <c r="B413" s="7" t="s">
        <v>37</v>
      </c>
      <c r="C413" s="8">
        <v>440</v>
      </c>
      <c r="D413" s="7" t="s">
        <v>1470</v>
      </c>
      <c r="E413" s="7"/>
      <c r="F413" s="30"/>
      <c r="G413" s="7" t="s">
        <v>1846</v>
      </c>
      <c r="H413" s="7" t="s">
        <v>1468</v>
      </c>
      <c r="I413" s="7" t="s">
        <v>41</v>
      </c>
      <c r="J413" s="7" t="s">
        <v>36</v>
      </c>
      <c r="K413" s="7">
        <v>8</v>
      </c>
      <c r="L413" s="7" t="s">
        <v>36</v>
      </c>
      <c r="M413" s="7">
        <v>1</v>
      </c>
      <c r="N413" s="7" t="s">
        <v>241</v>
      </c>
      <c r="O413" s="7" t="s">
        <v>705</v>
      </c>
      <c r="P413" s="7" t="s">
        <v>30</v>
      </c>
      <c r="Q413" s="7">
        <v>1</v>
      </c>
      <c r="R413" s="7" t="s">
        <v>31</v>
      </c>
      <c r="S413" s="56">
        <v>30000000</v>
      </c>
      <c r="T413" s="56">
        <v>30000000</v>
      </c>
      <c r="U413" s="60">
        <v>30000000</v>
      </c>
      <c r="V413" s="7" t="s">
        <v>32</v>
      </c>
      <c r="W413" s="90" t="s">
        <v>33</v>
      </c>
      <c r="X413" s="90" t="s">
        <v>2124</v>
      </c>
      <c r="Y413" s="7">
        <v>3185144947</v>
      </c>
      <c r="Z413" s="91" t="s">
        <v>1106</v>
      </c>
      <c r="AA413" s="7"/>
      <c r="AB413" s="7" t="s">
        <v>37</v>
      </c>
      <c r="AC413" s="7" t="s">
        <v>203</v>
      </c>
      <c r="AD413" s="7" t="s">
        <v>2125</v>
      </c>
      <c r="AE413" s="7"/>
      <c r="AF413" s="30"/>
    </row>
    <row r="414" spans="1:32" ht="115.5" hidden="1" x14ac:dyDescent="0.25">
      <c r="A414" s="88" t="s">
        <v>1552</v>
      </c>
      <c r="B414" s="88" t="s">
        <v>172</v>
      </c>
      <c r="C414" s="46">
        <v>442</v>
      </c>
      <c r="D414" s="88">
        <v>80161500</v>
      </c>
      <c r="E414" s="88"/>
      <c r="F414" s="147"/>
      <c r="G414" s="88" t="s">
        <v>1807</v>
      </c>
      <c r="H414" s="88" t="s">
        <v>1805</v>
      </c>
      <c r="I414" s="3" t="s">
        <v>1806</v>
      </c>
      <c r="J414" s="149" t="s">
        <v>144</v>
      </c>
      <c r="K414" s="88">
        <v>7</v>
      </c>
      <c r="L414" s="3" t="s">
        <v>62</v>
      </c>
      <c r="M414" s="88">
        <v>5.9</v>
      </c>
      <c r="N414" s="88" t="s">
        <v>29</v>
      </c>
      <c r="O414" s="88" t="s">
        <v>705</v>
      </c>
      <c r="P414" s="88" t="s">
        <v>30</v>
      </c>
      <c r="Q414" s="88">
        <v>1</v>
      </c>
      <c r="R414" s="88" t="s">
        <v>57</v>
      </c>
      <c r="S414" s="53">
        <v>12000000</v>
      </c>
      <c r="T414" s="53">
        <v>84000000</v>
      </c>
      <c r="U414" s="28">
        <f>+T414</f>
        <v>84000000</v>
      </c>
      <c r="V414" s="88" t="s">
        <v>32</v>
      </c>
      <c r="W414" s="88" t="s">
        <v>33</v>
      </c>
      <c r="X414" s="88" t="s">
        <v>1265</v>
      </c>
      <c r="Y414" s="89">
        <v>3009133992</v>
      </c>
      <c r="Z414" s="123" t="s">
        <v>1266</v>
      </c>
      <c r="AA414" s="88"/>
      <c r="AB414" s="88" t="s">
        <v>172</v>
      </c>
      <c r="AC414" s="88" t="s">
        <v>266</v>
      </c>
      <c r="AD414" s="88" t="s">
        <v>1969</v>
      </c>
      <c r="AE414" s="147"/>
      <c r="AF414" s="147"/>
    </row>
    <row r="415" spans="1:32" ht="82.5" hidden="1" x14ac:dyDescent="0.25">
      <c r="A415" s="88" t="s">
        <v>1553</v>
      </c>
      <c r="B415" s="88" t="s">
        <v>172</v>
      </c>
      <c r="C415" s="46">
        <v>443</v>
      </c>
      <c r="D415" s="88">
        <v>80161500</v>
      </c>
      <c r="E415" s="88"/>
      <c r="F415" s="147"/>
      <c r="G415" s="88" t="s">
        <v>1681</v>
      </c>
      <c r="H415" s="88" t="s">
        <v>26</v>
      </c>
      <c r="I415" s="88" t="s">
        <v>41</v>
      </c>
      <c r="J415" s="88" t="s">
        <v>58</v>
      </c>
      <c r="K415" s="88">
        <v>4</v>
      </c>
      <c r="L415" s="88" t="s">
        <v>28</v>
      </c>
      <c r="M415" s="88">
        <v>8</v>
      </c>
      <c r="N415" s="88" t="s">
        <v>29</v>
      </c>
      <c r="O415" s="88" t="s">
        <v>705</v>
      </c>
      <c r="P415" s="88" t="s">
        <v>43</v>
      </c>
      <c r="Q415" s="88">
        <v>0</v>
      </c>
      <c r="R415" s="88" t="s">
        <v>57</v>
      </c>
      <c r="S415" s="53">
        <v>12000000</v>
      </c>
      <c r="T415" s="53">
        <v>94400000</v>
      </c>
      <c r="U415" s="28">
        <v>94400000</v>
      </c>
      <c r="V415" s="88" t="s">
        <v>32</v>
      </c>
      <c r="W415" s="88" t="s">
        <v>33</v>
      </c>
      <c r="X415" s="88" t="s">
        <v>573</v>
      </c>
      <c r="Y415" s="89">
        <v>3009133992</v>
      </c>
      <c r="Z415" s="123" t="s">
        <v>574</v>
      </c>
      <c r="AA415" s="88"/>
      <c r="AB415" s="88" t="s">
        <v>172</v>
      </c>
      <c r="AC415" s="88" t="s">
        <v>266</v>
      </c>
      <c r="AD415" s="88" t="s">
        <v>1616</v>
      </c>
      <c r="AE415" s="147"/>
      <c r="AF415" s="147"/>
    </row>
    <row r="416" spans="1:32" s="139" customFormat="1" ht="152.25" hidden="1" customHeight="1" x14ac:dyDescent="0.25">
      <c r="A416" s="88" t="s">
        <v>1554</v>
      </c>
      <c r="B416" s="88" t="s">
        <v>172</v>
      </c>
      <c r="C416" s="46">
        <v>444</v>
      </c>
      <c r="D416" s="88">
        <v>80161500</v>
      </c>
      <c r="E416" s="88"/>
      <c r="F416" s="147"/>
      <c r="G416" s="88" t="s">
        <v>1808</v>
      </c>
      <c r="H416" s="88" t="s">
        <v>1805</v>
      </c>
      <c r="I416" s="3" t="s">
        <v>1809</v>
      </c>
      <c r="J416" s="149" t="s">
        <v>144</v>
      </c>
      <c r="K416" s="88">
        <v>7</v>
      </c>
      <c r="L416" s="3" t="s">
        <v>28</v>
      </c>
      <c r="M416" s="88">
        <v>5.9</v>
      </c>
      <c r="N416" s="88" t="s">
        <v>29</v>
      </c>
      <c r="O416" s="88" t="s">
        <v>705</v>
      </c>
      <c r="P416" s="88" t="s">
        <v>30</v>
      </c>
      <c r="Q416" s="88">
        <v>1</v>
      </c>
      <c r="R416" s="88" t="s">
        <v>57</v>
      </c>
      <c r="S416" s="53">
        <v>12000000</v>
      </c>
      <c r="T416" s="53">
        <v>84000000</v>
      </c>
      <c r="U416" s="28">
        <f>+T416</f>
        <v>84000000</v>
      </c>
      <c r="V416" s="88" t="s">
        <v>32</v>
      </c>
      <c r="W416" s="88" t="s">
        <v>33</v>
      </c>
      <c r="X416" s="88" t="s">
        <v>573</v>
      </c>
      <c r="Y416" s="89">
        <v>3009133992</v>
      </c>
      <c r="Z416" s="123" t="s">
        <v>574</v>
      </c>
      <c r="AA416" s="88"/>
      <c r="AB416" s="88" t="s">
        <v>172</v>
      </c>
      <c r="AC416" s="88" t="s">
        <v>266</v>
      </c>
      <c r="AD416" s="88" t="s">
        <v>1837</v>
      </c>
      <c r="AE416" s="147"/>
      <c r="AF416" s="147"/>
    </row>
    <row r="417" spans="1:32" ht="195" hidden="1" customHeight="1" x14ac:dyDescent="0.25">
      <c r="A417" s="88" t="s">
        <v>1555</v>
      </c>
      <c r="B417" s="88" t="s">
        <v>172</v>
      </c>
      <c r="C417" s="46">
        <v>445</v>
      </c>
      <c r="D417" s="88">
        <v>80161500</v>
      </c>
      <c r="E417" s="88"/>
      <c r="F417" s="147"/>
      <c r="G417" s="88" t="s">
        <v>1810</v>
      </c>
      <c r="H417" s="88" t="s">
        <v>1805</v>
      </c>
      <c r="I417" s="88" t="s">
        <v>1811</v>
      </c>
      <c r="J417" s="88" t="s">
        <v>60</v>
      </c>
      <c r="K417" s="88">
        <v>6</v>
      </c>
      <c r="L417" s="3" t="s">
        <v>62</v>
      </c>
      <c r="M417" s="88">
        <v>6.5</v>
      </c>
      <c r="N417" s="88" t="s">
        <v>29</v>
      </c>
      <c r="O417" s="88" t="s">
        <v>705</v>
      </c>
      <c r="P417" s="88" t="s">
        <v>30</v>
      </c>
      <c r="Q417" s="88">
        <v>1</v>
      </c>
      <c r="R417" s="88" t="s">
        <v>57</v>
      </c>
      <c r="S417" s="53">
        <v>12000000</v>
      </c>
      <c r="T417" s="53">
        <v>77000000</v>
      </c>
      <c r="U417" s="28">
        <f>+T417</f>
        <v>77000000</v>
      </c>
      <c r="V417" s="88" t="s">
        <v>32</v>
      </c>
      <c r="W417" s="88" t="s">
        <v>33</v>
      </c>
      <c r="X417" s="88" t="s">
        <v>1265</v>
      </c>
      <c r="Y417" s="89">
        <v>3009133992</v>
      </c>
      <c r="Z417" s="123" t="s">
        <v>1266</v>
      </c>
      <c r="AA417" s="88"/>
      <c r="AB417" s="88" t="s">
        <v>172</v>
      </c>
      <c r="AC417" s="88" t="s">
        <v>266</v>
      </c>
      <c r="AD417" s="88" t="s">
        <v>1837</v>
      </c>
      <c r="AE417" s="147"/>
      <c r="AF417" s="147"/>
    </row>
    <row r="418" spans="1:32" ht="117.75" hidden="1" customHeight="1" x14ac:dyDescent="0.25">
      <c r="A418" s="88" t="s">
        <v>1556</v>
      </c>
      <c r="B418" s="88" t="s">
        <v>172</v>
      </c>
      <c r="C418" s="46">
        <v>446</v>
      </c>
      <c r="D418" s="88">
        <v>80161500</v>
      </c>
      <c r="E418" s="88"/>
      <c r="F418" s="147"/>
      <c r="G418" s="88" t="s">
        <v>1819</v>
      </c>
      <c r="H418" s="88" t="s">
        <v>1805</v>
      </c>
      <c r="I418" s="88" t="s">
        <v>1812</v>
      </c>
      <c r="J418" s="88" t="s">
        <v>60</v>
      </c>
      <c r="K418" s="88">
        <v>6</v>
      </c>
      <c r="L418" s="3" t="s">
        <v>62</v>
      </c>
      <c r="M418" s="88">
        <v>7</v>
      </c>
      <c r="N418" s="88" t="s">
        <v>29</v>
      </c>
      <c r="O418" s="88" t="s">
        <v>705</v>
      </c>
      <c r="P418" s="88" t="s">
        <v>30</v>
      </c>
      <c r="Q418" s="88">
        <v>1</v>
      </c>
      <c r="R418" s="88" t="s">
        <v>57</v>
      </c>
      <c r="S418" s="53">
        <v>11000000</v>
      </c>
      <c r="T418" s="53">
        <f>+M418*S418</f>
        <v>77000000</v>
      </c>
      <c r="U418" s="28">
        <f>+T418</f>
        <v>77000000</v>
      </c>
      <c r="V418" s="88" t="s">
        <v>32</v>
      </c>
      <c r="W418" s="88" t="s">
        <v>33</v>
      </c>
      <c r="X418" s="88" t="s">
        <v>1265</v>
      </c>
      <c r="Y418" s="89">
        <v>3009133992</v>
      </c>
      <c r="Z418" s="123" t="s">
        <v>1266</v>
      </c>
      <c r="AA418" s="88"/>
      <c r="AB418" s="88" t="s">
        <v>172</v>
      </c>
      <c r="AC418" s="88" t="s">
        <v>266</v>
      </c>
      <c r="AD418" s="88" t="s">
        <v>1837</v>
      </c>
      <c r="AE418" s="147"/>
      <c r="AF418" s="147"/>
    </row>
    <row r="419" spans="1:32" ht="231" hidden="1" customHeight="1" x14ac:dyDescent="0.25">
      <c r="A419" s="7" t="s">
        <v>1557</v>
      </c>
      <c r="B419" s="7" t="s">
        <v>172</v>
      </c>
      <c r="C419" s="8">
        <v>447</v>
      </c>
      <c r="D419" s="7">
        <v>80161500</v>
      </c>
      <c r="E419" s="7"/>
      <c r="F419" s="30"/>
      <c r="G419" s="7" t="s">
        <v>1543</v>
      </c>
      <c r="H419" s="7" t="s">
        <v>34</v>
      </c>
      <c r="I419" s="7" t="s">
        <v>41</v>
      </c>
      <c r="J419" s="7" t="s">
        <v>53</v>
      </c>
      <c r="K419" s="7">
        <v>5</v>
      </c>
      <c r="L419" s="7" t="s">
        <v>28</v>
      </c>
      <c r="M419" s="7">
        <v>7.5</v>
      </c>
      <c r="N419" s="7" t="s">
        <v>29</v>
      </c>
      <c r="O419" s="7" t="s">
        <v>705</v>
      </c>
      <c r="P419" s="7" t="s">
        <v>43</v>
      </c>
      <c r="Q419" s="7">
        <v>0</v>
      </c>
      <c r="R419" s="7" t="s">
        <v>57</v>
      </c>
      <c r="S419" s="56">
        <v>6000000</v>
      </c>
      <c r="T419" s="56">
        <f>+M419*S419</f>
        <v>45000000</v>
      </c>
      <c r="U419" s="60">
        <f>+T419</f>
        <v>45000000</v>
      </c>
      <c r="V419" s="7" t="s">
        <v>32</v>
      </c>
      <c r="W419" s="7" t="s">
        <v>33</v>
      </c>
      <c r="X419" s="7" t="s">
        <v>573</v>
      </c>
      <c r="Y419" s="17">
        <v>3009133992</v>
      </c>
      <c r="Z419" s="24" t="s">
        <v>574</v>
      </c>
      <c r="AA419" s="7"/>
      <c r="AB419" s="7" t="s">
        <v>172</v>
      </c>
      <c r="AC419" s="7" t="s">
        <v>266</v>
      </c>
      <c r="AD419" s="7" t="s">
        <v>1836</v>
      </c>
      <c r="AE419" s="30"/>
      <c r="AF419" s="30"/>
    </row>
    <row r="420" spans="1:32" ht="82.5" hidden="1" x14ac:dyDescent="0.25">
      <c r="A420" s="88" t="s">
        <v>1558</v>
      </c>
      <c r="B420" s="88" t="s">
        <v>172</v>
      </c>
      <c r="C420" s="46">
        <v>448</v>
      </c>
      <c r="D420" s="88">
        <v>80161500</v>
      </c>
      <c r="E420" s="88"/>
      <c r="F420" s="147"/>
      <c r="G420" s="88" t="s">
        <v>1813</v>
      </c>
      <c r="H420" s="88" t="s">
        <v>1534</v>
      </c>
      <c r="I420" s="3" t="s">
        <v>1814</v>
      </c>
      <c r="J420" s="88" t="s">
        <v>60</v>
      </c>
      <c r="K420" s="88">
        <v>6</v>
      </c>
      <c r="L420" s="3" t="s">
        <v>62</v>
      </c>
      <c r="M420" s="88">
        <v>6</v>
      </c>
      <c r="N420" s="88" t="s">
        <v>29</v>
      </c>
      <c r="O420" s="88" t="s">
        <v>705</v>
      </c>
      <c r="P420" s="88" t="s">
        <v>30</v>
      </c>
      <c r="Q420" s="88">
        <v>1</v>
      </c>
      <c r="R420" s="88" t="s">
        <v>57</v>
      </c>
      <c r="S420" s="53">
        <v>11000000</v>
      </c>
      <c r="T420" s="53">
        <f>+M420*S420</f>
        <v>66000000</v>
      </c>
      <c r="U420" s="28">
        <f>+T420</f>
        <v>66000000</v>
      </c>
      <c r="V420" s="88" t="s">
        <v>32</v>
      </c>
      <c r="W420" s="88" t="s">
        <v>33</v>
      </c>
      <c r="X420" s="88" t="s">
        <v>1265</v>
      </c>
      <c r="Y420" s="89">
        <v>3009133992</v>
      </c>
      <c r="Z420" s="123" t="s">
        <v>1266</v>
      </c>
      <c r="AA420" s="88"/>
      <c r="AB420" s="88" t="s">
        <v>172</v>
      </c>
      <c r="AC420" s="88" t="s">
        <v>266</v>
      </c>
      <c r="AD420" s="88" t="s">
        <v>1837</v>
      </c>
      <c r="AE420" s="147"/>
      <c r="AF420" s="147"/>
    </row>
    <row r="421" spans="1:32" ht="225" hidden="1" customHeight="1" x14ac:dyDescent="0.25">
      <c r="A421" s="12" t="s">
        <v>1559</v>
      </c>
      <c r="B421" s="12" t="s">
        <v>106</v>
      </c>
      <c r="C421" s="13">
        <v>449</v>
      </c>
      <c r="D421" s="12" t="s">
        <v>181</v>
      </c>
      <c r="E421" s="12"/>
      <c r="F421" s="12"/>
      <c r="G421" s="12" t="s">
        <v>1550</v>
      </c>
      <c r="H421" s="12" t="s">
        <v>183</v>
      </c>
      <c r="I421" s="12" t="s">
        <v>76</v>
      </c>
      <c r="J421" s="12" t="s">
        <v>53</v>
      </c>
      <c r="K421" s="12">
        <v>5</v>
      </c>
      <c r="L421" s="12" t="s">
        <v>28</v>
      </c>
      <c r="M421" s="12">
        <v>8</v>
      </c>
      <c r="N421" s="12" t="s">
        <v>241</v>
      </c>
      <c r="O421" s="12" t="s">
        <v>707</v>
      </c>
      <c r="P421" s="12" t="s">
        <v>43</v>
      </c>
      <c r="Q421" s="12">
        <v>0</v>
      </c>
      <c r="R421" s="12" t="s">
        <v>31</v>
      </c>
      <c r="S421" s="57">
        <v>0</v>
      </c>
      <c r="T421" s="57">
        <v>10736000</v>
      </c>
      <c r="U421" s="61">
        <v>10736000</v>
      </c>
      <c r="V421" s="12" t="s">
        <v>32</v>
      </c>
      <c r="W421" s="12" t="s">
        <v>33</v>
      </c>
      <c r="X421" s="12" t="s">
        <v>232</v>
      </c>
      <c r="Y421" s="18">
        <v>3009133992</v>
      </c>
      <c r="Z421" s="20" t="s">
        <v>245</v>
      </c>
      <c r="AA421" s="12"/>
      <c r="AB421" s="12" t="s">
        <v>106</v>
      </c>
      <c r="AC421" s="12" t="s">
        <v>275</v>
      </c>
      <c r="AD421" s="12" t="s">
        <v>1852</v>
      </c>
      <c r="AE421" s="12"/>
      <c r="AF421" s="12"/>
    </row>
    <row r="422" spans="1:32" ht="189" hidden="1" customHeight="1" x14ac:dyDescent="0.25">
      <c r="A422" s="88" t="s">
        <v>1592</v>
      </c>
      <c r="B422" s="88" t="s">
        <v>130</v>
      </c>
      <c r="C422" s="46">
        <v>451</v>
      </c>
      <c r="D422" s="88" t="s">
        <v>174</v>
      </c>
      <c r="E422" s="88"/>
      <c r="F422" s="88"/>
      <c r="G422" s="88" t="s">
        <v>1575</v>
      </c>
      <c r="H422" s="88" t="s">
        <v>26</v>
      </c>
      <c r="I422" s="88" t="s">
        <v>1572</v>
      </c>
      <c r="J422" s="88" t="s">
        <v>58</v>
      </c>
      <c r="K422" s="88">
        <v>4</v>
      </c>
      <c r="L422" s="88" t="s">
        <v>61</v>
      </c>
      <c r="M422" s="88">
        <v>8.5</v>
      </c>
      <c r="N422" s="88" t="s">
        <v>29</v>
      </c>
      <c r="O422" s="88" t="s">
        <v>705</v>
      </c>
      <c r="P422" s="88" t="s">
        <v>43</v>
      </c>
      <c r="Q422" s="88">
        <v>0</v>
      </c>
      <c r="R422" s="88" t="s">
        <v>31</v>
      </c>
      <c r="S422" s="53">
        <v>6000000</v>
      </c>
      <c r="T422" s="53">
        <f>S422*M422</f>
        <v>51000000</v>
      </c>
      <c r="U422" s="28">
        <f>T422</f>
        <v>51000000</v>
      </c>
      <c r="V422" s="88" t="s">
        <v>32</v>
      </c>
      <c r="W422" s="88" t="s">
        <v>33</v>
      </c>
      <c r="X422" s="88" t="s">
        <v>156</v>
      </c>
      <c r="Y422" s="89">
        <v>3009133992</v>
      </c>
      <c r="Z422" s="123" t="s">
        <v>157</v>
      </c>
      <c r="AA422" s="88"/>
      <c r="AB422" s="88" t="s">
        <v>130</v>
      </c>
      <c r="AC422" s="88" t="s">
        <v>270</v>
      </c>
      <c r="AD422" s="88" t="s">
        <v>1573</v>
      </c>
      <c r="AE422" s="88"/>
      <c r="AF422" s="88"/>
    </row>
    <row r="423" spans="1:32" ht="228" hidden="1" customHeight="1" x14ac:dyDescent="0.25">
      <c r="A423" s="88" t="s">
        <v>1595</v>
      </c>
      <c r="B423" s="88" t="s">
        <v>106</v>
      </c>
      <c r="C423" s="46">
        <v>453</v>
      </c>
      <c r="D423" s="88" t="s">
        <v>1242</v>
      </c>
      <c r="E423" s="88"/>
      <c r="F423" s="88"/>
      <c r="G423" s="88" t="s">
        <v>1577</v>
      </c>
      <c r="H423" s="88" t="s">
        <v>26</v>
      </c>
      <c r="I423" s="88" t="s">
        <v>234</v>
      </c>
      <c r="J423" s="88" t="s">
        <v>53</v>
      </c>
      <c r="K423" s="88">
        <v>5</v>
      </c>
      <c r="L423" s="88" t="s">
        <v>28</v>
      </c>
      <c r="M423" s="88">
        <v>7.5</v>
      </c>
      <c r="N423" s="88" t="s">
        <v>29</v>
      </c>
      <c r="O423" s="88" t="s">
        <v>705</v>
      </c>
      <c r="P423" s="88" t="s">
        <v>43</v>
      </c>
      <c r="Q423" s="88">
        <v>0</v>
      </c>
      <c r="R423" s="88" t="s">
        <v>57</v>
      </c>
      <c r="S423" s="53">
        <v>7000000</v>
      </c>
      <c r="T423" s="53">
        <f>+M423*S423</f>
        <v>52500000</v>
      </c>
      <c r="U423" s="28">
        <f t="shared" ref="U423:U442" si="6">+T423</f>
        <v>52500000</v>
      </c>
      <c r="V423" s="88" t="s">
        <v>32</v>
      </c>
      <c r="W423" s="88" t="s">
        <v>33</v>
      </c>
      <c r="X423" s="88" t="s">
        <v>1588</v>
      </c>
      <c r="Y423" s="89">
        <v>3009133992</v>
      </c>
      <c r="Z423" s="123" t="s">
        <v>772</v>
      </c>
      <c r="AA423" s="15"/>
      <c r="AB423" s="88" t="s">
        <v>106</v>
      </c>
      <c r="AC423" s="88" t="s">
        <v>570</v>
      </c>
      <c r="AD423" s="88" t="s">
        <v>1573</v>
      </c>
      <c r="AE423" s="88"/>
      <c r="AF423" s="88"/>
    </row>
    <row r="424" spans="1:32" s="139" customFormat="1" ht="119.25" hidden="1" customHeight="1" x14ac:dyDescent="0.25">
      <c r="A424" s="88" t="s">
        <v>1596</v>
      </c>
      <c r="B424" s="88" t="s">
        <v>106</v>
      </c>
      <c r="C424" s="46">
        <v>454</v>
      </c>
      <c r="D424" s="88" t="s">
        <v>1228</v>
      </c>
      <c r="E424" s="88"/>
      <c r="F424" s="88"/>
      <c r="G424" s="88" t="s">
        <v>1578</v>
      </c>
      <c r="H424" s="88" t="s">
        <v>26</v>
      </c>
      <c r="I424" s="88" t="s">
        <v>1232</v>
      </c>
      <c r="J424" s="88" t="s">
        <v>53</v>
      </c>
      <c r="K424" s="88">
        <v>5</v>
      </c>
      <c r="L424" s="88" t="s">
        <v>28</v>
      </c>
      <c r="M424" s="88">
        <v>7.5</v>
      </c>
      <c r="N424" s="88" t="s">
        <v>29</v>
      </c>
      <c r="O424" s="88" t="s">
        <v>705</v>
      </c>
      <c r="P424" s="88" t="s">
        <v>43</v>
      </c>
      <c r="Q424" s="88">
        <v>0</v>
      </c>
      <c r="R424" s="88" t="s">
        <v>57</v>
      </c>
      <c r="S424" s="53">
        <v>7000000</v>
      </c>
      <c r="T424" s="53">
        <v>52266666.666666672</v>
      </c>
      <c r="U424" s="28">
        <f t="shared" si="6"/>
        <v>52266666.666666672</v>
      </c>
      <c r="V424" s="88" t="s">
        <v>32</v>
      </c>
      <c r="W424" s="88" t="s">
        <v>33</v>
      </c>
      <c r="X424" s="88" t="s">
        <v>1589</v>
      </c>
      <c r="Y424" s="89">
        <v>3009133992</v>
      </c>
      <c r="Z424" s="123" t="s">
        <v>1498</v>
      </c>
      <c r="AA424" s="88"/>
      <c r="AB424" s="88" t="s">
        <v>106</v>
      </c>
      <c r="AC424" s="88" t="s">
        <v>570</v>
      </c>
      <c r="AD424" s="88" t="s">
        <v>1573</v>
      </c>
      <c r="AE424" s="88"/>
      <c r="AF424" s="88"/>
    </row>
    <row r="425" spans="1:32" s="171" customFormat="1" ht="156.75" hidden="1" customHeight="1" x14ac:dyDescent="0.25">
      <c r="A425" s="88" t="s">
        <v>1597</v>
      </c>
      <c r="B425" s="88" t="s">
        <v>106</v>
      </c>
      <c r="C425" s="46">
        <v>455</v>
      </c>
      <c r="D425" s="88" t="s">
        <v>1242</v>
      </c>
      <c r="E425" s="88"/>
      <c r="F425" s="88"/>
      <c r="G425" s="88" t="s">
        <v>1579</v>
      </c>
      <c r="H425" s="88" t="s">
        <v>26</v>
      </c>
      <c r="I425" s="88" t="s">
        <v>198</v>
      </c>
      <c r="J425" s="88" t="s">
        <v>53</v>
      </c>
      <c r="K425" s="88">
        <v>5</v>
      </c>
      <c r="L425" s="88" t="s">
        <v>28</v>
      </c>
      <c r="M425" s="88">
        <v>7.3</v>
      </c>
      <c r="N425" s="88" t="s">
        <v>29</v>
      </c>
      <c r="O425" s="88" t="s">
        <v>705</v>
      </c>
      <c r="P425" s="88" t="s">
        <v>43</v>
      </c>
      <c r="Q425" s="88">
        <v>0</v>
      </c>
      <c r="R425" s="88" t="s">
        <v>57</v>
      </c>
      <c r="S425" s="53">
        <v>7000000</v>
      </c>
      <c r="T425" s="53">
        <v>51100000</v>
      </c>
      <c r="U425" s="28">
        <f t="shared" si="6"/>
        <v>51100000</v>
      </c>
      <c r="V425" s="88" t="s">
        <v>32</v>
      </c>
      <c r="W425" s="88" t="s">
        <v>33</v>
      </c>
      <c r="X425" s="88" t="s">
        <v>1588</v>
      </c>
      <c r="Y425" s="89">
        <v>3009133992</v>
      </c>
      <c r="Z425" s="123" t="s">
        <v>772</v>
      </c>
      <c r="AA425" s="88"/>
      <c r="AB425" s="88" t="s">
        <v>106</v>
      </c>
      <c r="AC425" s="88" t="s">
        <v>570</v>
      </c>
      <c r="AD425" s="88" t="s">
        <v>1821</v>
      </c>
      <c r="AE425" s="88"/>
      <c r="AF425" s="88"/>
    </row>
    <row r="426" spans="1:32" ht="115.5" hidden="1" customHeight="1" x14ac:dyDescent="0.25">
      <c r="A426" s="88" t="s">
        <v>1598</v>
      </c>
      <c r="B426" s="88" t="s">
        <v>106</v>
      </c>
      <c r="C426" s="46">
        <v>456</v>
      </c>
      <c r="D426" s="88" t="s">
        <v>1242</v>
      </c>
      <c r="E426" s="88"/>
      <c r="F426" s="88"/>
      <c r="G426" s="88" t="s">
        <v>1580</v>
      </c>
      <c r="H426" s="88" t="s">
        <v>26</v>
      </c>
      <c r="I426" s="88" t="s">
        <v>235</v>
      </c>
      <c r="J426" s="88" t="s">
        <v>53</v>
      </c>
      <c r="K426" s="88">
        <v>5</v>
      </c>
      <c r="L426" s="88" t="s">
        <v>28</v>
      </c>
      <c r="M426" s="88">
        <v>7.3</v>
      </c>
      <c r="N426" s="88" t="s">
        <v>29</v>
      </c>
      <c r="O426" s="88" t="s">
        <v>705</v>
      </c>
      <c r="P426" s="88" t="s">
        <v>43</v>
      </c>
      <c r="Q426" s="88">
        <v>0</v>
      </c>
      <c r="R426" s="88" t="s">
        <v>57</v>
      </c>
      <c r="S426" s="53">
        <v>8000000</v>
      </c>
      <c r="T426" s="53">
        <v>58400000.000000007</v>
      </c>
      <c r="U426" s="28">
        <f t="shared" si="6"/>
        <v>58400000.000000007</v>
      </c>
      <c r="V426" s="88" t="s">
        <v>32</v>
      </c>
      <c r="W426" s="88" t="s">
        <v>33</v>
      </c>
      <c r="X426" s="88" t="s">
        <v>1589</v>
      </c>
      <c r="Y426" s="89">
        <v>3009133992</v>
      </c>
      <c r="Z426" s="123" t="s">
        <v>1498</v>
      </c>
      <c r="AA426" s="88"/>
      <c r="AB426" s="88" t="s">
        <v>106</v>
      </c>
      <c r="AC426" s="88" t="s">
        <v>570</v>
      </c>
      <c r="AD426" s="88" t="s">
        <v>1573</v>
      </c>
      <c r="AE426" s="88"/>
      <c r="AF426" s="88"/>
    </row>
    <row r="427" spans="1:32" ht="95.25" hidden="1" customHeight="1" x14ac:dyDescent="0.25">
      <c r="A427" s="88" t="s">
        <v>1599</v>
      </c>
      <c r="B427" s="88" t="s">
        <v>106</v>
      </c>
      <c r="C427" s="46">
        <v>457</v>
      </c>
      <c r="D427" s="88" t="s">
        <v>1228</v>
      </c>
      <c r="E427" s="88"/>
      <c r="F427" s="88"/>
      <c r="G427" s="88" t="s">
        <v>1581</v>
      </c>
      <c r="H427" s="88" t="s">
        <v>1229</v>
      </c>
      <c r="I427" s="88" t="s">
        <v>1230</v>
      </c>
      <c r="J427" s="88" t="s">
        <v>60</v>
      </c>
      <c r="K427" s="88">
        <v>6</v>
      </c>
      <c r="L427" s="88" t="s">
        <v>28</v>
      </c>
      <c r="M427" s="88">
        <v>6.6</v>
      </c>
      <c r="N427" s="88" t="s">
        <v>29</v>
      </c>
      <c r="O427" s="88" t="s">
        <v>705</v>
      </c>
      <c r="P427" s="88" t="s">
        <v>43</v>
      </c>
      <c r="Q427" s="88">
        <v>0</v>
      </c>
      <c r="R427" s="88" t="s">
        <v>57</v>
      </c>
      <c r="S427" s="53">
        <v>7000000</v>
      </c>
      <c r="T427" s="53">
        <f>+M427*S427</f>
        <v>46200000</v>
      </c>
      <c r="U427" s="28">
        <f t="shared" si="6"/>
        <v>46200000</v>
      </c>
      <c r="V427" s="88" t="s">
        <v>32</v>
      </c>
      <c r="W427" s="88" t="s">
        <v>33</v>
      </c>
      <c r="X427" s="88" t="s">
        <v>639</v>
      </c>
      <c r="Y427" s="89">
        <v>3009133992</v>
      </c>
      <c r="Z427" s="123" t="s">
        <v>701</v>
      </c>
      <c r="AA427" s="88"/>
      <c r="AB427" s="88" t="s">
        <v>106</v>
      </c>
      <c r="AC427" s="88" t="s">
        <v>570</v>
      </c>
      <c r="AD427" s="88" t="s">
        <v>1914</v>
      </c>
      <c r="AE427" s="88"/>
      <c r="AF427" s="88"/>
    </row>
    <row r="428" spans="1:32" ht="102.75" hidden="1" customHeight="1" x14ac:dyDescent="0.25">
      <c r="A428" s="88" t="s">
        <v>1600</v>
      </c>
      <c r="B428" s="88" t="s">
        <v>106</v>
      </c>
      <c r="C428" s="46">
        <v>458</v>
      </c>
      <c r="D428" s="88">
        <v>80111600</v>
      </c>
      <c r="E428" s="88"/>
      <c r="F428" s="88"/>
      <c r="G428" s="88" t="s">
        <v>1582</v>
      </c>
      <c r="H428" s="88" t="s">
        <v>1226</v>
      </c>
      <c r="I428" s="88" t="s">
        <v>41</v>
      </c>
      <c r="J428" s="88" t="s">
        <v>60</v>
      </c>
      <c r="K428" s="88">
        <v>6</v>
      </c>
      <c r="L428" s="88" t="s">
        <v>28</v>
      </c>
      <c r="M428" s="152">
        <v>6.3</v>
      </c>
      <c r="N428" s="88" t="s">
        <v>29</v>
      </c>
      <c r="O428" s="88" t="s">
        <v>705</v>
      </c>
      <c r="P428" s="88" t="s">
        <v>43</v>
      </c>
      <c r="Q428" s="88">
        <v>0</v>
      </c>
      <c r="R428" s="88" t="s">
        <v>57</v>
      </c>
      <c r="S428" s="53">
        <v>7000000</v>
      </c>
      <c r="T428" s="53">
        <f>+M428*S428</f>
        <v>44100000</v>
      </c>
      <c r="U428" s="28">
        <f t="shared" si="6"/>
        <v>44100000</v>
      </c>
      <c r="V428" s="88" t="s">
        <v>32</v>
      </c>
      <c r="W428" s="88" t="s">
        <v>33</v>
      </c>
      <c r="X428" s="88" t="s">
        <v>198</v>
      </c>
      <c r="Y428" s="89">
        <v>3009133992</v>
      </c>
      <c r="Z428" s="123" t="s">
        <v>242</v>
      </c>
      <c r="AA428" s="88"/>
      <c r="AB428" s="88" t="s">
        <v>106</v>
      </c>
      <c r="AC428" s="88" t="s">
        <v>570</v>
      </c>
      <c r="AD428" s="88" t="s">
        <v>1573</v>
      </c>
      <c r="AE428" s="88"/>
      <c r="AF428" s="88"/>
    </row>
    <row r="429" spans="1:32" ht="147" hidden="1" customHeight="1" x14ac:dyDescent="0.25">
      <c r="A429" s="88" t="s">
        <v>1601</v>
      </c>
      <c r="B429" s="88" t="s">
        <v>106</v>
      </c>
      <c r="C429" s="46">
        <v>459</v>
      </c>
      <c r="D429" s="88" t="s">
        <v>1236</v>
      </c>
      <c r="E429" s="88"/>
      <c r="F429" s="88"/>
      <c r="G429" s="88" t="s">
        <v>1583</v>
      </c>
      <c r="H429" s="88" t="s">
        <v>26</v>
      </c>
      <c r="I429" s="88" t="s">
        <v>1237</v>
      </c>
      <c r="J429" s="88" t="s">
        <v>60</v>
      </c>
      <c r="K429" s="88">
        <v>6</v>
      </c>
      <c r="L429" s="88" t="s">
        <v>28</v>
      </c>
      <c r="M429" s="88">
        <v>6.2</v>
      </c>
      <c r="N429" s="88" t="s">
        <v>29</v>
      </c>
      <c r="O429" s="88" t="s">
        <v>705</v>
      </c>
      <c r="P429" s="88" t="s">
        <v>43</v>
      </c>
      <c r="Q429" s="88">
        <v>0</v>
      </c>
      <c r="R429" s="88" t="s">
        <v>57</v>
      </c>
      <c r="S429" s="53">
        <v>7000000</v>
      </c>
      <c r="T429" s="53">
        <v>43166666.666666672</v>
      </c>
      <c r="U429" s="28">
        <f t="shared" si="6"/>
        <v>43166666.666666672</v>
      </c>
      <c r="V429" s="88" t="s">
        <v>32</v>
      </c>
      <c r="W429" s="88" t="s">
        <v>33</v>
      </c>
      <c r="X429" s="88" t="s">
        <v>235</v>
      </c>
      <c r="Y429" s="89">
        <v>3009133992</v>
      </c>
      <c r="Z429" s="123" t="s">
        <v>244</v>
      </c>
      <c r="AA429" s="88"/>
      <c r="AB429" s="88" t="s">
        <v>106</v>
      </c>
      <c r="AC429" s="88" t="s">
        <v>570</v>
      </c>
      <c r="AD429" s="88" t="s">
        <v>1573</v>
      </c>
      <c r="AE429" s="88"/>
      <c r="AF429" s="88"/>
    </row>
    <row r="430" spans="1:32" s="139" customFormat="1" ht="186.75" hidden="1" customHeight="1" x14ac:dyDescent="0.25">
      <c r="A430" s="88" t="s">
        <v>1602</v>
      </c>
      <c r="B430" s="88" t="s">
        <v>106</v>
      </c>
      <c r="C430" s="46">
        <v>460</v>
      </c>
      <c r="D430" s="88">
        <v>80161500</v>
      </c>
      <c r="E430" s="88"/>
      <c r="F430" s="88"/>
      <c r="G430" s="88" t="s">
        <v>1584</v>
      </c>
      <c r="H430" s="88" t="s">
        <v>34</v>
      </c>
      <c r="I430" s="88" t="s">
        <v>649</v>
      </c>
      <c r="J430" s="88" t="s">
        <v>53</v>
      </c>
      <c r="K430" s="88">
        <v>5</v>
      </c>
      <c r="L430" s="88" t="s">
        <v>28</v>
      </c>
      <c r="M430" s="153">
        <f>+T430/S430</f>
        <v>7.1333333333333337</v>
      </c>
      <c r="N430" s="88" t="s">
        <v>29</v>
      </c>
      <c r="O430" s="88" t="s">
        <v>705</v>
      </c>
      <c r="P430" s="88" t="s">
        <v>43</v>
      </c>
      <c r="Q430" s="88">
        <v>0</v>
      </c>
      <c r="R430" s="88" t="s">
        <v>57</v>
      </c>
      <c r="S430" s="53">
        <v>3500000</v>
      </c>
      <c r="T430" s="53">
        <v>24966666.666666668</v>
      </c>
      <c r="U430" s="28">
        <f t="shared" si="6"/>
        <v>24966666.666666668</v>
      </c>
      <c r="V430" s="88" t="s">
        <v>32</v>
      </c>
      <c r="W430" s="88" t="s">
        <v>33</v>
      </c>
      <c r="X430" s="88" t="s">
        <v>639</v>
      </c>
      <c r="Y430" s="89">
        <v>3009133992</v>
      </c>
      <c r="Z430" s="123" t="s">
        <v>701</v>
      </c>
      <c r="AA430" s="88"/>
      <c r="AB430" s="88" t="s">
        <v>106</v>
      </c>
      <c r="AC430" s="88" t="s">
        <v>570</v>
      </c>
      <c r="AD430" s="88" t="s">
        <v>1803</v>
      </c>
      <c r="AE430" s="88"/>
      <c r="AF430" s="88"/>
    </row>
    <row r="431" spans="1:32" ht="243.75" hidden="1" customHeight="1" x14ac:dyDescent="0.25">
      <c r="A431" s="88" t="s">
        <v>1603</v>
      </c>
      <c r="B431" s="88" t="s">
        <v>106</v>
      </c>
      <c r="C431" s="46">
        <v>461</v>
      </c>
      <c r="D431" s="88" t="s">
        <v>1228</v>
      </c>
      <c r="E431" s="88"/>
      <c r="F431" s="88"/>
      <c r="G431" s="88" t="s">
        <v>1585</v>
      </c>
      <c r="H431" s="88" t="s">
        <v>26</v>
      </c>
      <c r="I431" s="88" t="s">
        <v>1571</v>
      </c>
      <c r="J431" s="88" t="s">
        <v>60</v>
      </c>
      <c r="K431" s="88">
        <v>6</v>
      </c>
      <c r="L431" s="88" t="s">
        <v>28</v>
      </c>
      <c r="M431" s="88">
        <v>5.9</v>
      </c>
      <c r="N431" s="88" t="s">
        <v>29</v>
      </c>
      <c r="O431" s="88" t="s">
        <v>705</v>
      </c>
      <c r="P431" s="88" t="s">
        <v>43</v>
      </c>
      <c r="Q431" s="88">
        <v>0</v>
      </c>
      <c r="R431" s="88" t="s">
        <v>57</v>
      </c>
      <c r="S431" s="53">
        <v>4000000</v>
      </c>
      <c r="T431" s="53">
        <f>+M431*S431</f>
        <v>23600000</v>
      </c>
      <c r="U431" s="28">
        <f t="shared" si="6"/>
        <v>23600000</v>
      </c>
      <c r="V431" s="88" t="s">
        <v>32</v>
      </c>
      <c r="W431" s="88" t="s">
        <v>33</v>
      </c>
      <c r="X431" s="88" t="s">
        <v>198</v>
      </c>
      <c r="Y431" s="89">
        <v>3009133992</v>
      </c>
      <c r="Z431" s="123" t="s">
        <v>242</v>
      </c>
      <c r="AA431" s="88"/>
      <c r="AB431" s="88" t="s">
        <v>106</v>
      </c>
      <c r="AC431" s="88" t="s">
        <v>570</v>
      </c>
      <c r="AD431" s="88" t="s">
        <v>1573</v>
      </c>
      <c r="AE431" s="88"/>
      <c r="AF431" s="88"/>
    </row>
    <row r="432" spans="1:32" ht="82.5" hidden="1" x14ac:dyDescent="0.25">
      <c r="A432" s="88" t="s">
        <v>1604</v>
      </c>
      <c r="B432" s="88" t="s">
        <v>106</v>
      </c>
      <c r="C432" s="46">
        <v>462</v>
      </c>
      <c r="D432" s="88" t="s">
        <v>103</v>
      </c>
      <c r="E432" s="88"/>
      <c r="F432" s="88"/>
      <c r="G432" s="88" t="s">
        <v>1928</v>
      </c>
      <c r="H432" s="88" t="s">
        <v>26</v>
      </c>
      <c r="I432" s="88" t="s">
        <v>1328</v>
      </c>
      <c r="J432" s="88" t="s">
        <v>60</v>
      </c>
      <c r="K432" s="88">
        <v>6</v>
      </c>
      <c r="L432" s="88" t="s">
        <v>62</v>
      </c>
      <c r="M432" s="153">
        <v>5.5</v>
      </c>
      <c r="N432" s="88" t="s">
        <v>29</v>
      </c>
      <c r="O432" s="88" t="s">
        <v>705</v>
      </c>
      <c r="P432" s="88" t="s">
        <v>310</v>
      </c>
      <c r="Q432" s="88">
        <v>1</v>
      </c>
      <c r="R432" s="88" t="s">
        <v>31</v>
      </c>
      <c r="S432" s="53">
        <v>7000000</v>
      </c>
      <c r="T432" s="53">
        <f>+M432*S432</f>
        <v>38500000</v>
      </c>
      <c r="U432" s="28">
        <f t="shared" si="6"/>
        <v>38500000</v>
      </c>
      <c r="V432" s="88" t="s">
        <v>32</v>
      </c>
      <c r="W432" s="88" t="s">
        <v>33</v>
      </c>
      <c r="X432" s="88" t="s">
        <v>1929</v>
      </c>
      <c r="Y432" s="89">
        <v>31879344385</v>
      </c>
      <c r="Z432" s="123" t="s">
        <v>1930</v>
      </c>
      <c r="AA432" s="88"/>
      <c r="AB432" s="88" t="s">
        <v>106</v>
      </c>
      <c r="AC432" s="88" t="s">
        <v>253</v>
      </c>
      <c r="AD432" s="88" t="s">
        <v>1931</v>
      </c>
      <c r="AE432" s="88"/>
      <c r="AF432" s="88"/>
    </row>
    <row r="433" spans="1:32" ht="82.5" hidden="1" x14ac:dyDescent="0.25">
      <c r="A433" s="88" t="s">
        <v>1605</v>
      </c>
      <c r="B433" s="88" t="s">
        <v>106</v>
      </c>
      <c r="C433" s="46">
        <v>463</v>
      </c>
      <c r="D433" s="88" t="s">
        <v>1242</v>
      </c>
      <c r="E433" s="88"/>
      <c r="F433" s="88"/>
      <c r="G433" s="88" t="s">
        <v>1922</v>
      </c>
      <c r="H433" s="88" t="s">
        <v>26</v>
      </c>
      <c r="I433" s="88" t="s">
        <v>1332</v>
      </c>
      <c r="J433" s="88" t="s">
        <v>60</v>
      </c>
      <c r="K433" s="88">
        <v>6</v>
      </c>
      <c r="L433" s="88" t="s">
        <v>28</v>
      </c>
      <c r="M433" s="89">
        <v>6</v>
      </c>
      <c r="N433" s="88" t="s">
        <v>29</v>
      </c>
      <c r="O433" s="88" t="s">
        <v>705</v>
      </c>
      <c r="P433" s="88" t="s">
        <v>310</v>
      </c>
      <c r="Q433" s="88">
        <v>1</v>
      </c>
      <c r="R433" s="88" t="s">
        <v>31</v>
      </c>
      <c r="S433" s="53">
        <v>12000000</v>
      </c>
      <c r="T433" s="53">
        <f>+M433*S433</f>
        <v>72000000</v>
      </c>
      <c r="U433" s="28">
        <f t="shared" si="6"/>
        <v>72000000</v>
      </c>
      <c r="V433" s="88" t="s">
        <v>32</v>
      </c>
      <c r="W433" s="88" t="s">
        <v>33</v>
      </c>
      <c r="X433" s="88" t="s">
        <v>1929</v>
      </c>
      <c r="Y433" s="89">
        <v>31879344385</v>
      </c>
      <c r="Z433" s="123" t="s">
        <v>1930</v>
      </c>
      <c r="AA433" s="88"/>
      <c r="AB433" s="88" t="s">
        <v>106</v>
      </c>
      <c r="AC433" s="88" t="s">
        <v>253</v>
      </c>
      <c r="AD433" s="88" t="s">
        <v>1932</v>
      </c>
      <c r="AE433" s="88"/>
      <c r="AF433" s="88"/>
    </row>
    <row r="434" spans="1:32" ht="161.25" hidden="1" customHeight="1" x14ac:dyDescent="0.25">
      <c r="A434" s="88" t="s">
        <v>1606</v>
      </c>
      <c r="B434" s="88" t="s">
        <v>106</v>
      </c>
      <c r="C434" s="46">
        <v>464</v>
      </c>
      <c r="D434" s="88" t="s">
        <v>1242</v>
      </c>
      <c r="E434" s="88"/>
      <c r="F434" s="88"/>
      <c r="G434" s="88" t="s">
        <v>1586</v>
      </c>
      <c r="H434" s="88" t="s">
        <v>26</v>
      </c>
      <c r="I434" s="88" t="s">
        <v>1334</v>
      </c>
      <c r="J434" s="88" t="s">
        <v>144</v>
      </c>
      <c r="K434" s="88">
        <v>7</v>
      </c>
      <c r="L434" s="88" t="s">
        <v>28</v>
      </c>
      <c r="M434" s="89">
        <v>6</v>
      </c>
      <c r="N434" s="88" t="s">
        <v>29</v>
      </c>
      <c r="O434" s="88" t="s">
        <v>705</v>
      </c>
      <c r="P434" s="88" t="s">
        <v>43</v>
      </c>
      <c r="Q434" s="88">
        <v>0</v>
      </c>
      <c r="R434" s="88" t="s">
        <v>31</v>
      </c>
      <c r="S434" s="53">
        <v>8000000</v>
      </c>
      <c r="T434" s="53">
        <v>44000000</v>
      </c>
      <c r="U434" s="28">
        <f t="shared" si="6"/>
        <v>44000000</v>
      </c>
      <c r="V434" s="88" t="s">
        <v>32</v>
      </c>
      <c r="W434" s="88" t="s">
        <v>33</v>
      </c>
      <c r="X434" s="88" t="s">
        <v>1335</v>
      </c>
      <c r="Y434" s="89">
        <v>3009133992</v>
      </c>
      <c r="Z434" s="123" t="s">
        <v>1336</v>
      </c>
      <c r="AA434" s="88"/>
      <c r="AB434" s="88" t="s">
        <v>106</v>
      </c>
      <c r="AC434" s="88" t="s">
        <v>253</v>
      </c>
      <c r="AD434" s="88" t="s">
        <v>1859</v>
      </c>
      <c r="AE434" s="88"/>
      <c r="AF434" s="88"/>
    </row>
    <row r="435" spans="1:32" ht="300" hidden="1" customHeight="1" x14ac:dyDescent="0.25">
      <c r="A435" s="88" t="s">
        <v>1607</v>
      </c>
      <c r="B435" s="88" t="s">
        <v>106</v>
      </c>
      <c r="C435" s="46">
        <v>465</v>
      </c>
      <c r="D435" s="88" t="s">
        <v>1242</v>
      </c>
      <c r="E435" s="88"/>
      <c r="F435" s="88"/>
      <c r="G435" s="88" t="s">
        <v>1587</v>
      </c>
      <c r="H435" s="88" t="s">
        <v>26</v>
      </c>
      <c r="I435" s="88" t="s">
        <v>1338</v>
      </c>
      <c r="J435" s="88" t="s">
        <v>144</v>
      </c>
      <c r="K435" s="88">
        <v>7</v>
      </c>
      <c r="L435" s="88" t="s">
        <v>28</v>
      </c>
      <c r="M435" s="89">
        <v>6</v>
      </c>
      <c r="N435" s="88" t="s">
        <v>29</v>
      </c>
      <c r="O435" s="88" t="s">
        <v>705</v>
      </c>
      <c r="P435" s="88" t="s">
        <v>43</v>
      </c>
      <c r="Q435" s="88">
        <v>0</v>
      </c>
      <c r="R435" s="88" t="s">
        <v>31</v>
      </c>
      <c r="S435" s="53">
        <v>7000000</v>
      </c>
      <c r="T435" s="53">
        <v>38500000</v>
      </c>
      <c r="U435" s="28">
        <f t="shared" si="6"/>
        <v>38500000</v>
      </c>
      <c r="V435" s="88" t="s">
        <v>32</v>
      </c>
      <c r="W435" s="88" t="s">
        <v>33</v>
      </c>
      <c r="X435" s="88" t="s">
        <v>1335</v>
      </c>
      <c r="Y435" s="89">
        <v>3009133992</v>
      </c>
      <c r="Z435" s="123" t="s">
        <v>1336</v>
      </c>
      <c r="AA435" s="88"/>
      <c r="AB435" s="88" t="s">
        <v>106</v>
      </c>
      <c r="AC435" s="88" t="s">
        <v>253</v>
      </c>
      <c r="AD435" s="88" t="s">
        <v>1860</v>
      </c>
      <c r="AE435" s="88"/>
      <c r="AF435" s="88"/>
    </row>
    <row r="436" spans="1:32" ht="49.5" hidden="1" x14ac:dyDescent="0.25">
      <c r="A436" s="88" t="s">
        <v>1593</v>
      </c>
      <c r="B436" s="88" t="s">
        <v>130</v>
      </c>
      <c r="C436" s="46">
        <v>466</v>
      </c>
      <c r="D436" s="88" t="s">
        <v>1228</v>
      </c>
      <c r="E436" s="88"/>
      <c r="F436" s="88"/>
      <c r="G436" s="88" t="s">
        <v>1591</v>
      </c>
      <c r="H436" s="88" t="s">
        <v>26</v>
      </c>
      <c r="I436" s="88" t="s">
        <v>1590</v>
      </c>
      <c r="J436" s="88" t="s">
        <v>58</v>
      </c>
      <c r="K436" s="88">
        <v>4</v>
      </c>
      <c r="L436" s="88" t="s">
        <v>61</v>
      </c>
      <c r="M436" s="88">
        <v>8.5</v>
      </c>
      <c r="N436" s="88" t="s">
        <v>29</v>
      </c>
      <c r="O436" s="88" t="s">
        <v>705</v>
      </c>
      <c r="P436" s="88" t="s">
        <v>43</v>
      </c>
      <c r="Q436" s="88">
        <v>0</v>
      </c>
      <c r="R436" s="88" t="s">
        <v>31</v>
      </c>
      <c r="S436" s="53">
        <v>8000000</v>
      </c>
      <c r="T436" s="53">
        <f>S436*M436</f>
        <v>68000000</v>
      </c>
      <c r="U436" s="28">
        <f t="shared" si="6"/>
        <v>68000000</v>
      </c>
      <c r="V436" s="88" t="s">
        <v>32</v>
      </c>
      <c r="W436" s="88" t="s">
        <v>33</v>
      </c>
      <c r="X436" s="88" t="s">
        <v>156</v>
      </c>
      <c r="Y436" s="89">
        <v>3009133992</v>
      </c>
      <c r="Z436" s="123" t="s">
        <v>157</v>
      </c>
      <c r="AA436" s="88"/>
      <c r="AB436" s="88" t="s">
        <v>130</v>
      </c>
      <c r="AC436" s="88" t="s">
        <v>270</v>
      </c>
      <c r="AD436" s="88" t="s">
        <v>1573</v>
      </c>
      <c r="AE436" s="88"/>
      <c r="AF436" s="88"/>
    </row>
    <row r="437" spans="1:32" ht="324" hidden="1" customHeight="1" x14ac:dyDescent="0.25">
      <c r="A437" s="147" t="s">
        <v>1739</v>
      </c>
      <c r="B437" s="88" t="s">
        <v>106</v>
      </c>
      <c r="C437" s="26">
        <v>467</v>
      </c>
      <c r="D437" s="88">
        <v>80111600</v>
      </c>
      <c r="E437" s="88"/>
      <c r="F437" s="147"/>
      <c r="G437" s="88" t="s">
        <v>1640</v>
      </c>
      <c r="H437" s="88" t="s">
        <v>26</v>
      </c>
      <c r="I437" s="88" t="s">
        <v>1249</v>
      </c>
      <c r="J437" s="88" t="s">
        <v>53</v>
      </c>
      <c r="K437" s="88">
        <v>5</v>
      </c>
      <c r="L437" s="88" t="s">
        <v>28</v>
      </c>
      <c r="M437" s="88">
        <v>7.5</v>
      </c>
      <c r="N437" s="88" t="s">
        <v>29</v>
      </c>
      <c r="O437" s="88" t="s">
        <v>705</v>
      </c>
      <c r="P437" s="88" t="s">
        <v>43</v>
      </c>
      <c r="Q437" s="88">
        <v>0</v>
      </c>
      <c r="R437" s="88" t="s">
        <v>57</v>
      </c>
      <c r="S437" s="53">
        <v>11000000</v>
      </c>
      <c r="T437" s="53">
        <f t="shared" ref="T437:T442" si="7">+S437*M437</f>
        <v>82500000</v>
      </c>
      <c r="U437" s="28">
        <f t="shared" si="6"/>
        <v>82500000</v>
      </c>
      <c r="V437" s="88" t="s">
        <v>32</v>
      </c>
      <c r="W437" s="88" t="s">
        <v>33</v>
      </c>
      <c r="X437" s="88" t="s">
        <v>254</v>
      </c>
      <c r="Y437" s="89">
        <v>3009133992</v>
      </c>
      <c r="Z437" s="123" t="s">
        <v>564</v>
      </c>
      <c r="AA437" s="88"/>
      <c r="AB437" s="88" t="s">
        <v>106</v>
      </c>
      <c r="AC437" s="88" t="s">
        <v>695</v>
      </c>
      <c r="AD437" s="88" t="s">
        <v>1796</v>
      </c>
      <c r="AE437" s="147"/>
      <c r="AF437" s="147"/>
    </row>
    <row r="438" spans="1:32" ht="204.75" hidden="1" customHeight="1" x14ac:dyDescent="0.25">
      <c r="A438" s="147" t="s">
        <v>1740</v>
      </c>
      <c r="B438" s="88" t="s">
        <v>106</v>
      </c>
      <c r="C438" s="26">
        <v>468</v>
      </c>
      <c r="D438" s="88">
        <v>80111600</v>
      </c>
      <c r="E438" s="88"/>
      <c r="F438" s="147"/>
      <c r="G438" s="88" t="s">
        <v>1641</v>
      </c>
      <c r="H438" s="88" t="s">
        <v>26</v>
      </c>
      <c r="I438" s="88" t="s">
        <v>1253</v>
      </c>
      <c r="J438" s="88" t="s">
        <v>53</v>
      </c>
      <c r="K438" s="88">
        <v>5</v>
      </c>
      <c r="L438" s="88" t="s">
        <v>28</v>
      </c>
      <c r="M438" s="88">
        <v>7.3</v>
      </c>
      <c r="N438" s="88" t="s">
        <v>29</v>
      </c>
      <c r="O438" s="88" t="s">
        <v>705</v>
      </c>
      <c r="P438" s="88" t="s">
        <v>43</v>
      </c>
      <c r="Q438" s="88">
        <v>0</v>
      </c>
      <c r="R438" s="88" t="s">
        <v>57</v>
      </c>
      <c r="S438" s="53">
        <v>7000000</v>
      </c>
      <c r="T438" s="53">
        <f t="shared" si="7"/>
        <v>51100000</v>
      </c>
      <c r="U438" s="28">
        <f t="shared" si="6"/>
        <v>51100000</v>
      </c>
      <c r="V438" s="88" t="s">
        <v>32</v>
      </c>
      <c r="W438" s="88" t="s">
        <v>33</v>
      </c>
      <c r="X438" s="88" t="s">
        <v>254</v>
      </c>
      <c r="Y438" s="89">
        <v>3009133992</v>
      </c>
      <c r="Z438" s="123" t="s">
        <v>564</v>
      </c>
      <c r="AA438" s="88"/>
      <c r="AB438" s="88" t="s">
        <v>106</v>
      </c>
      <c r="AC438" s="88" t="s">
        <v>695</v>
      </c>
      <c r="AD438" s="88" t="s">
        <v>1621</v>
      </c>
      <c r="AE438" s="147"/>
      <c r="AF438" s="147"/>
    </row>
    <row r="439" spans="1:32" ht="267.75" hidden="1" customHeight="1" x14ac:dyDescent="0.25">
      <c r="A439" s="147" t="s">
        <v>1741</v>
      </c>
      <c r="B439" s="88" t="s">
        <v>106</v>
      </c>
      <c r="C439" s="26">
        <v>469</v>
      </c>
      <c r="D439" s="88">
        <v>80111600</v>
      </c>
      <c r="E439" s="88"/>
      <c r="F439" s="147"/>
      <c r="G439" s="88" t="s">
        <v>1642</v>
      </c>
      <c r="H439" s="88" t="s">
        <v>34</v>
      </c>
      <c r="I439" s="88" t="s">
        <v>1256</v>
      </c>
      <c r="J439" s="88" t="s">
        <v>53</v>
      </c>
      <c r="K439" s="88">
        <v>5</v>
      </c>
      <c r="L439" s="88" t="s">
        <v>28</v>
      </c>
      <c r="M439" s="88">
        <v>7.3</v>
      </c>
      <c r="N439" s="88" t="s">
        <v>29</v>
      </c>
      <c r="O439" s="88" t="s">
        <v>705</v>
      </c>
      <c r="P439" s="88" t="s">
        <v>43</v>
      </c>
      <c r="Q439" s="88">
        <v>0</v>
      </c>
      <c r="R439" s="88" t="s">
        <v>57</v>
      </c>
      <c r="S439" s="53">
        <v>3500000</v>
      </c>
      <c r="T439" s="53">
        <f t="shared" si="7"/>
        <v>25550000</v>
      </c>
      <c r="U439" s="28">
        <f t="shared" si="6"/>
        <v>25550000</v>
      </c>
      <c r="V439" s="88" t="s">
        <v>32</v>
      </c>
      <c r="W439" s="88" t="s">
        <v>33</v>
      </c>
      <c r="X439" s="88" t="s">
        <v>254</v>
      </c>
      <c r="Y439" s="89">
        <v>3009133992</v>
      </c>
      <c r="Z439" s="123" t="s">
        <v>564</v>
      </c>
      <c r="AA439" s="88"/>
      <c r="AB439" s="88" t="s">
        <v>106</v>
      </c>
      <c r="AC439" s="88" t="s">
        <v>695</v>
      </c>
      <c r="AD439" s="88" t="s">
        <v>1621</v>
      </c>
      <c r="AE439" s="147"/>
      <c r="AF439" s="147"/>
    </row>
    <row r="440" spans="1:32" ht="254.25" hidden="1" customHeight="1" x14ac:dyDescent="0.25">
      <c r="A440" s="147" t="s">
        <v>1742</v>
      </c>
      <c r="B440" s="88" t="s">
        <v>106</v>
      </c>
      <c r="C440" s="26">
        <v>470</v>
      </c>
      <c r="D440" s="88">
        <v>80111600</v>
      </c>
      <c r="E440" s="88"/>
      <c r="F440" s="147"/>
      <c r="G440" s="88" t="s">
        <v>1643</v>
      </c>
      <c r="H440" s="88" t="s">
        <v>34</v>
      </c>
      <c r="I440" s="88" t="s">
        <v>1258</v>
      </c>
      <c r="J440" s="88" t="s">
        <v>53</v>
      </c>
      <c r="K440" s="88">
        <v>5</v>
      </c>
      <c r="L440" s="88" t="s">
        <v>28</v>
      </c>
      <c r="M440" s="88">
        <v>7.5</v>
      </c>
      <c r="N440" s="88" t="s">
        <v>29</v>
      </c>
      <c r="O440" s="88" t="s">
        <v>705</v>
      </c>
      <c r="P440" s="88" t="s">
        <v>43</v>
      </c>
      <c r="Q440" s="88">
        <v>0</v>
      </c>
      <c r="R440" s="88" t="s">
        <v>57</v>
      </c>
      <c r="S440" s="53">
        <v>3500000</v>
      </c>
      <c r="T440" s="53">
        <f t="shared" si="7"/>
        <v>26250000</v>
      </c>
      <c r="U440" s="28">
        <f t="shared" si="6"/>
        <v>26250000</v>
      </c>
      <c r="V440" s="88" t="s">
        <v>32</v>
      </c>
      <c r="W440" s="88" t="s">
        <v>33</v>
      </c>
      <c r="X440" s="88" t="s">
        <v>254</v>
      </c>
      <c r="Y440" s="89">
        <v>3009133992</v>
      </c>
      <c r="Z440" s="123" t="s">
        <v>564</v>
      </c>
      <c r="AA440" s="88"/>
      <c r="AB440" s="88" t="s">
        <v>106</v>
      </c>
      <c r="AC440" s="88" t="s">
        <v>695</v>
      </c>
      <c r="AD440" s="88" t="s">
        <v>1621</v>
      </c>
      <c r="AE440" s="147"/>
      <c r="AF440" s="147"/>
    </row>
    <row r="441" spans="1:32" ht="115.5" hidden="1" x14ac:dyDescent="0.25">
      <c r="A441" s="147" t="s">
        <v>1743</v>
      </c>
      <c r="B441" s="88" t="s">
        <v>106</v>
      </c>
      <c r="C441" s="26">
        <v>471</v>
      </c>
      <c r="D441" s="88">
        <v>80111600</v>
      </c>
      <c r="E441" s="88"/>
      <c r="F441" s="147"/>
      <c r="G441" s="88" t="s">
        <v>1644</v>
      </c>
      <c r="H441" s="88" t="s">
        <v>34</v>
      </c>
      <c r="I441" s="88" t="s">
        <v>1260</v>
      </c>
      <c r="J441" s="88" t="s">
        <v>53</v>
      </c>
      <c r="K441" s="88">
        <v>5</v>
      </c>
      <c r="L441" s="88" t="s">
        <v>28</v>
      </c>
      <c r="M441" s="88">
        <v>7.3</v>
      </c>
      <c r="N441" s="88" t="s">
        <v>29</v>
      </c>
      <c r="O441" s="88" t="s">
        <v>705</v>
      </c>
      <c r="P441" s="88" t="s">
        <v>43</v>
      </c>
      <c r="Q441" s="88">
        <v>0</v>
      </c>
      <c r="R441" s="88" t="s">
        <v>57</v>
      </c>
      <c r="S441" s="53">
        <v>5000000</v>
      </c>
      <c r="T441" s="53">
        <f t="shared" si="7"/>
        <v>36500000</v>
      </c>
      <c r="U441" s="28">
        <f t="shared" si="6"/>
        <v>36500000</v>
      </c>
      <c r="V441" s="88" t="s">
        <v>32</v>
      </c>
      <c r="W441" s="88" t="s">
        <v>33</v>
      </c>
      <c r="X441" s="88" t="s">
        <v>254</v>
      </c>
      <c r="Y441" s="89">
        <v>3009133992</v>
      </c>
      <c r="Z441" s="123" t="s">
        <v>564</v>
      </c>
      <c r="AA441" s="88"/>
      <c r="AB441" s="88" t="s">
        <v>106</v>
      </c>
      <c r="AC441" s="88" t="s">
        <v>1617</v>
      </c>
      <c r="AD441" s="88" t="s">
        <v>1621</v>
      </c>
      <c r="AE441" s="147"/>
      <c r="AF441" s="147"/>
    </row>
    <row r="442" spans="1:32" ht="273" hidden="1" customHeight="1" x14ac:dyDescent="0.25">
      <c r="A442" s="147" t="s">
        <v>1744</v>
      </c>
      <c r="B442" s="88" t="s">
        <v>106</v>
      </c>
      <c r="C442" s="26">
        <v>472</v>
      </c>
      <c r="D442" s="88">
        <v>80111600</v>
      </c>
      <c r="E442" s="88"/>
      <c r="F442" s="147"/>
      <c r="G442" s="88" t="s">
        <v>1645</v>
      </c>
      <c r="H442" s="88" t="s">
        <v>34</v>
      </c>
      <c r="I442" s="88" t="s">
        <v>1262</v>
      </c>
      <c r="J442" s="88" t="s">
        <v>53</v>
      </c>
      <c r="K442" s="88">
        <v>5</v>
      </c>
      <c r="L442" s="88" t="s">
        <v>28</v>
      </c>
      <c r="M442" s="88">
        <v>7.3</v>
      </c>
      <c r="N442" s="88" t="s">
        <v>29</v>
      </c>
      <c r="O442" s="88" t="s">
        <v>705</v>
      </c>
      <c r="P442" s="88" t="s">
        <v>43</v>
      </c>
      <c r="Q442" s="88">
        <v>0</v>
      </c>
      <c r="R442" s="88" t="s">
        <v>57</v>
      </c>
      <c r="S442" s="53">
        <v>3000000</v>
      </c>
      <c r="T442" s="53">
        <f t="shared" si="7"/>
        <v>21900000</v>
      </c>
      <c r="U442" s="28">
        <f t="shared" si="6"/>
        <v>21900000</v>
      </c>
      <c r="V442" s="88" t="s">
        <v>32</v>
      </c>
      <c r="W442" s="88" t="s">
        <v>33</v>
      </c>
      <c r="X442" s="88" t="s">
        <v>254</v>
      </c>
      <c r="Y442" s="89">
        <v>3009133992</v>
      </c>
      <c r="Z442" s="123" t="s">
        <v>564</v>
      </c>
      <c r="AA442" s="88"/>
      <c r="AB442" s="88" t="s">
        <v>106</v>
      </c>
      <c r="AC442" s="88" t="s">
        <v>695</v>
      </c>
      <c r="AD442" s="88" t="s">
        <v>1621</v>
      </c>
      <c r="AE442" s="147"/>
      <c r="AF442" s="147"/>
    </row>
    <row r="443" spans="1:32" ht="279" hidden="1" customHeight="1" x14ac:dyDescent="0.25">
      <c r="A443" s="88" t="s">
        <v>1716</v>
      </c>
      <c r="B443" s="88" t="s">
        <v>96</v>
      </c>
      <c r="C443" s="26">
        <v>473</v>
      </c>
      <c r="D443" s="88" t="s">
        <v>1125</v>
      </c>
      <c r="E443" s="88"/>
      <c r="F443" s="147"/>
      <c r="G443" s="88" t="s">
        <v>1646</v>
      </c>
      <c r="H443" s="88" t="s">
        <v>26</v>
      </c>
      <c r="I443" s="88" t="s">
        <v>1126</v>
      </c>
      <c r="J443" s="88" t="s">
        <v>53</v>
      </c>
      <c r="K443" s="88">
        <v>5</v>
      </c>
      <c r="L443" s="88" t="s">
        <v>28</v>
      </c>
      <c r="M443" s="88">
        <v>7.6</v>
      </c>
      <c r="N443" s="88" t="s">
        <v>29</v>
      </c>
      <c r="O443" s="88" t="s">
        <v>705</v>
      </c>
      <c r="P443" s="88" t="s">
        <v>43</v>
      </c>
      <c r="Q443" s="88">
        <v>0</v>
      </c>
      <c r="R443" s="88" t="s">
        <v>57</v>
      </c>
      <c r="S443" s="53">
        <v>10500000</v>
      </c>
      <c r="T443" s="53">
        <f t="shared" ref="T443:T467" si="8">S443*M443</f>
        <v>79800000</v>
      </c>
      <c r="U443" s="28">
        <f t="shared" ref="U443:U467" si="9">T443</f>
        <v>79800000</v>
      </c>
      <c r="V443" s="88" t="s">
        <v>32</v>
      </c>
      <c r="W443" s="3" t="s">
        <v>33</v>
      </c>
      <c r="X443" s="88" t="s">
        <v>1618</v>
      </c>
      <c r="Y443" s="89">
        <v>3009133992</v>
      </c>
      <c r="Z443" s="123" t="s">
        <v>98</v>
      </c>
      <c r="AA443" s="88"/>
      <c r="AB443" s="88" t="s">
        <v>96</v>
      </c>
      <c r="AC443" s="88" t="s">
        <v>571</v>
      </c>
      <c r="AD443" s="88" t="s">
        <v>1621</v>
      </c>
      <c r="AE443" s="88"/>
      <c r="AF443" s="88"/>
    </row>
    <row r="444" spans="1:32" ht="279" hidden="1" customHeight="1" x14ac:dyDescent="0.25">
      <c r="A444" s="88" t="s">
        <v>1717</v>
      </c>
      <c r="B444" s="88" t="s">
        <v>96</v>
      </c>
      <c r="C444" s="26">
        <v>474</v>
      </c>
      <c r="D444" s="88" t="s">
        <v>1125</v>
      </c>
      <c r="E444" s="88"/>
      <c r="F444" s="147"/>
      <c r="G444" s="88" t="s">
        <v>1647</v>
      </c>
      <c r="H444" s="88" t="s">
        <v>26</v>
      </c>
      <c r="I444" s="88" t="s">
        <v>1619</v>
      </c>
      <c r="J444" s="88" t="s">
        <v>53</v>
      </c>
      <c r="K444" s="88">
        <v>5</v>
      </c>
      <c r="L444" s="88" t="s">
        <v>28</v>
      </c>
      <c r="M444" s="88">
        <v>7.5</v>
      </c>
      <c r="N444" s="88" t="s">
        <v>29</v>
      </c>
      <c r="O444" s="88" t="s">
        <v>705</v>
      </c>
      <c r="P444" s="88" t="s">
        <v>43</v>
      </c>
      <c r="Q444" s="88">
        <v>0</v>
      </c>
      <c r="R444" s="88" t="s">
        <v>57</v>
      </c>
      <c r="S444" s="53">
        <v>9500000</v>
      </c>
      <c r="T444" s="53">
        <f t="shared" si="8"/>
        <v>71250000</v>
      </c>
      <c r="U444" s="28">
        <f t="shared" si="9"/>
        <v>71250000</v>
      </c>
      <c r="V444" s="88" t="s">
        <v>32</v>
      </c>
      <c r="W444" s="3" t="s">
        <v>33</v>
      </c>
      <c r="X444" s="88" t="s">
        <v>1618</v>
      </c>
      <c r="Y444" s="89">
        <v>3009133992</v>
      </c>
      <c r="Z444" s="123" t="s">
        <v>98</v>
      </c>
      <c r="AA444" s="88"/>
      <c r="AB444" s="88" t="s">
        <v>96</v>
      </c>
      <c r="AC444" s="88" t="s">
        <v>571</v>
      </c>
      <c r="AD444" s="88" t="s">
        <v>1621</v>
      </c>
      <c r="AE444" s="88"/>
      <c r="AF444" s="88"/>
    </row>
    <row r="445" spans="1:32" ht="281.25" hidden="1" customHeight="1" x14ac:dyDescent="0.25">
      <c r="A445" s="88" t="s">
        <v>1718</v>
      </c>
      <c r="B445" s="88" t="s">
        <v>96</v>
      </c>
      <c r="C445" s="26">
        <v>475</v>
      </c>
      <c r="D445" s="88">
        <v>80161500</v>
      </c>
      <c r="E445" s="88"/>
      <c r="F445" s="147"/>
      <c r="G445" s="88" t="s">
        <v>1648</v>
      </c>
      <c r="H445" s="88" t="s">
        <v>26</v>
      </c>
      <c r="I445" s="88" t="s">
        <v>100</v>
      </c>
      <c r="J445" s="88" t="s">
        <v>53</v>
      </c>
      <c r="K445" s="88">
        <v>5</v>
      </c>
      <c r="L445" s="88" t="s">
        <v>28</v>
      </c>
      <c r="M445" s="88">
        <v>7.5</v>
      </c>
      <c r="N445" s="88" t="s">
        <v>29</v>
      </c>
      <c r="O445" s="88" t="s">
        <v>705</v>
      </c>
      <c r="P445" s="88" t="s">
        <v>43</v>
      </c>
      <c r="Q445" s="88">
        <v>0</v>
      </c>
      <c r="R445" s="88" t="s">
        <v>57</v>
      </c>
      <c r="S445" s="53">
        <v>8500000</v>
      </c>
      <c r="T445" s="53">
        <f t="shared" si="8"/>
        <v>63750000</v>
      </c>
      <c r="U445" s="28">
        <f t="shared" si="9"/>
        <v>63750000</v>
      </c>
      <c r="V445" s="88" t="s">
        <v>32</v>
      </c>
      <c r="W445" s="3" t="s">
        <v>33</v>
      </c>
      <c r="X445" s="88" t="s">
        <v>1618</v>
      </c>
      <c r="Y445" s="89">
        <v>3009133992</v>
      </c>
      <c r="Z445" s="123" t="s">
        <v>98</v>
      </c>
      <c r="AA445" s="88"/>
      <c r="AB445" s="88" t="s">
        <v>96</v>
      </c>
      <c r="AC445" s="88" t="s">
        <v>571</v>
      </c>
      <c r="AD445" s="88" t="s">
        <v>1621</v>
      </c>
      <c r="AE445" s="88"/>
      <c r="AF445" s="88"/>
    </row>
    <row r="446" spans="1:32" ht="277.5" hidden="1" customHeight="1" x14ac:dyDescent="0.25">
      <c r="A446" s="88" t="s">
        <v>1719</v>
      </c>
      <c r="B446" s="88" t="s">
        <v>96</v>
      </c>
      <c r="C446" s="26">
        <v>476</v>
      </c>
      <c r="D446" s="88" t="s">
        <v>103</v>
      </c>
      <c r="E446" s="88"/>
      <c r="F446" s="147"/>
      <c r="G446" s="88" t="s">
        <v>1649</v>
      </c>
      <c r="H446" s="88" t="s">
        <v>26</v>
      </c>
      <c r="I446" s="88" t="s">
        <v>1131</v>
      </c>
      <c r="J446" s="88" t="s">
        <v>53</v>
      </c>
      <c r="K446" s="88">
        <v>5</v>
      </c>
      <c r="L446" s="88" t="s">
        <v>28</v>
      </c>
      <c r="M446" s="88">
        <v>7.6</v>
      </c>
      <c r="N446" s="88" t="s">
        <v>29</v>
      </c>
      <c r="O446" s="88" t="s">
        <v>705</v>
      </c>
      <c r="P446" s="88" t="s">
        <v>43</v>
      </c>
      <c r="Q446" s="88">
        <v>0</v>
      </c>
      <c r="R446" s="88" t="s">
        <v>57</v>
      </c>
      <c r="S446" s="53">
        <v>10500000</v>
      </c>
      <c r="T446" s="53">
        <f t="shared" si="8"/>
        <v>79800000</v>
      </c>
      <c r="U446" s="28">
        <f t="shared" si="9"/>
        <v>79800000</v>
      </c>
      <c r="V446" s="88" t="s">
        <v>32</v>
      </c>
      <c r="W446" s="3" t="s">
        <v>33</v>
      </c>
      <c r="X446" s="88" t="s">
        <v>1618</v>
      </c>
      <c r="Y446" s="89">
        <v>3009133992</v>
      </c>
      <c r="Z446" s="123" t="s">
        <v>98</v>
      </c>
      <c r="AA446" s="88"/>
      <c r="AB446" s="88" t="s">
        <v>96</v>
      </c>
      <c r="AC446" s="88" t="s">
        <v>571</v>
      </c>
      <c r="AD446" s="88" t="s">
        <v>1621</v>
      </c>
      <c r="AE446" s="88"/>
      <c r="AF446" s="88"/>
    </row>
    <row r="447" spans="1:32" ht="288" hidden="1" customHeight="1" x14ac:dyDescent="0.25">
      <c r="A447" s="88" t="s">
        <v>1720</v>
      </c>
      <c r="B447" s="88" t="s">
        <v>96</v>
      </c>
      <c r="C447" s="26">
        <v>477</v>
      </c>
      <c r="D447" s="88" t="s">
        <v>1133</v>
      </c>
      <c r="E447" s="88"/>
      <c r="F447" s="147"/>
      <c r="G447" s="88" t="s">
        <v>1650</v>
      </c>
      <c r="H447" s="88" t="s">
        <v>26</v>
      </c>
      <c r="I447" s="88" t="s">
        <v>1134</v>
      </c>
      <c r="J447" s="88" t="s">
        <v>53</v>
      </c>
      <c r="K447" s="88">
        <v>5</v>
      </c>
      <c r="L447" s="88" t="s">
        <v>28</v>
      </c>
      <c r="M447" s="88">
        <v>7.3</v>
      </c>
      <c r="N447" s="88" t="s">
        <v>29</v>
      </c>
      <c r="O447" s="88" t="s">
        <v>705</v>
      </c>
      <c r="P447" s="88" t="s">
        <v>43</v>
      </c>
      <c r="Q447" s="88">
        <v>0</v>
      </c>
      <c r="R447" s="88" t="s">
        <v>57</v>
      </c>
      <c r="S447" s="53">
        <v>11000000</v>
      </c>
      <c r="T447" s="53">
        <f t="shared" si="8"/>
        <v>80300000</v>
      </c>
      <c r="U447" s="28">
        <f t="shared" si="9"/>
        <v>80300000</v>
      </c>
      <c r="V447" s="88" t="s">
        <v>32</v>
      </c>
      <c r="W447" s="3" t="s">
        <v>33</v>
      </c>
      <c r="X447" s="88" t="s">
        <v>1618</v>
      </c>
      <c r="Y447" s="89">
        <v>3009133992</v>
      </c>
      <c r="Z447" s="123" t="s">
        <v>98</v>
      </c>
      <c r="AA447" s="88"/>
      <c r="AB447" s="88" t="s">
        <v>96</v>
      </c>
      <c r="AC447" s="88" t="s">
        <v>571</v>
      </c>
      <c r="AD447" s="88" t="s">
        <v>1621</v>
      </c>
      <c r="AE447" s="88"/>
      <c r="AF447" s="88"/>
    </row>
    <row r="448" spans="1:32" ht="259.5" hidden="1" customHeight="1" x14ac:dyDescent="0.25">
      <c r="A448" s="88" t="s">
        <v>1721</v>
      </c>
      <c r="B448" s="88" t="s">
        <v>96</v>
      </c>
      <c r="C448" s="26">
        <v>478</v>
      </c>
      <c r="D448" s="88" t="s">
        <v>1136</v>
      </c>
      <c r="E448" s="88"/>
      <c r="F448" s="147"/>
      <c r="G448" s="88" t="s">
        <v>1651</v>
      </c>
      <c r="H448" s="88" t="s">
        <v>26</v>
      </c>
      <c r="I448" s="88" t="s">
        <v>1137</v>
      </c>
      <c r="J448" s="88" t="s">
        <v>53</v>
      </c>
      <c r="K448" s="88">
        <v>5</v>
      </c>
      <c r="L448" s="88" t="s">
        <v>28</v>
      </c>
      <c r="M448" s="88">
        <v>7.2</v>
      </c>
      <c r="N448" s="88" t="s">
        <v>29</v>
      </c>
      <c r="O448" s="88" t="s">
        <v>705</v>
      </c>
      <c r="P448" s="88" t="s">
        <v>43</v>
      </c>
      <c r="Q448" s="88">
        <v>0</v>
      </c>
      <c r="R448" s="88" t="s">
        <v>57</v>
      </c>
      <c r="S448" s="53">
        <v>11000000</v>
      </c>
      <c r="T448" s="53">
        <f t="shared" si="8"/>
        <v>79200000</v>
      </c>
      <c r="U448" s="28">
        <f t="shared" si="9"/>
        <v>79200000</v>
      </c>
      <c r="V448" s="88" t="s">
        <v>32</v>
      </c>
      <c r="W448" s="3" t="s">
        <v>33</v>
      </c>
      <c r="X448" s="88" t="s">
        <v>1618</v>
      </c>
      <c r="Y448" s="89">
        <v>3009133992</v>
      </c>
      <c r="Z448" s="123" t="s">
        <v>98</v>
      </c>
      <c r="AA448" s="88"/>
      <c r="AB448" s="88" t="s">
        <v>96</v>
      </c>
      <c r="AC448" s="88" t="s">
        <v>571</v>
      </c>
      <c r="AD448" s="88" t="s">
        <v>1621</v>
      </c>
      <c r="AE448" s="88"/>
      <c r="AF448" s="88"/>
    </row>
    <row r="449" spans="1:33" ht="273" hidden="1" customHeight="1" x14ac:dyDescent="0.25">
      <c r="A449" s="88" t="s">
        <v>1722</v>
      </c>
      <c r="B449" s="88" t="s">
        <v>96</v>
      </c>
      <c r="C449" s="26">
        <v>479</v>
      </c>
      <c r="D449" s="88" t="s">
        <v>1136</v>
      </c>
      <c r="E449" s="88"/>
      <c r="F449" s="147"/>
      <c r="G449" s="88" t="s">
        <v>1652</v>
      </c>
      <c r="H449" s="88" t="s">
        <v>26</v>
      </c>
      <c r="I449" s="88" t="s">
        <v>1140</v>
      </c>
      <c r="J449" s="88" t="s">
        <v>53</v>
      </c>
      <c r="K449" s="88">
        <v>5</v>
      </c>
      <c r="L449" s="88" t="s">
        <v>28</v>
      </c>
      <c r="M449" s="88">
        <v>7.2</v>
      </c>
      <c r="N449" s="88" t="s">
        <v>29</v>
      </c>
      <c r="O449" s="88" t="s">
        <v>705</v>
      </c>
      <c r="P449" s="88" t="s">
        <v>43</v>
      </c>
      <c r="Q449" s="88">
        <v>0</v>
      </c>
      <c r="R449" s="88" t="s">
        <v>57</v>
      </c>
      <c r="S449" s="53">
        <v>11000000</v>
      </c>
      <c r="T449" s="53">
        <f t="shared" si="8"/>
        <v>79200000</v>
      </c>
      <c r="U449" s="28">
        <f t="shared" si="9"/>
        <v>79200000</v>
      </c>
      <c r="V449" s="88" t="s">
        <v>32</v>
      </c>
      <c r="W449" s="3" t="s">
        <v>33</v>
      </c>
      <c r="X449" s="88" t="s">
        <v>1618</v>
      </c>
      <c r="Y449" s="89">
        <v>3009133992</v>
      </c>
      <c r="Z449" s="123" t="s">
        <v>98</v>
      </c>
      <c r="AA449" s="88"/>
      <c r="AB449" s="88" t="s">
        <v>96</v>
      </c>
      <c r="AC449" s="88" t="s">
        <v>571</v>
      </c>
      <c r="AD449" s="88" t="s">
        <v>1621</v>
      </c>
      <c r="AE449" s="88"/>
      <c r="AF449" s="88"/>
    </row>
    <row r="450" spans="1:33" ht="258" hidden="1" customHeight="1" x14ac:dyDescent="0.25">
      <c r="A450" s="88" t="s">
        <v>1723</v>
      </c>
      <c r="B450" s="88" t="s">
        <v>96</v>
      </c>
      <c r="C450" s="26">
        <v>480</v>
      </c>
      <c r="D450" s="88" t="s">
        <v>107</v>
      </c>
      <c r="E450" s="88"/>
      <c r="F450" s="147"/>
      <c r="G450" s="88" t="s">
        <v>1653</v>
      </c>
      <c r="H450" s="88" t="s">
        <v>26</v>
      </c>
      <c r="I450" s="88" t="s">
        <v>1142</v>
      </c>
      <c r="J450" s="88" t="s">
        <v>53</v>
      </c>
      <c r="K450" s="88">
        <v>5</v>
      </c>
      <c r="L450" s="88" t="s">
        <v>28</v>
      </c>
      <c r="M450" s="88">
        <v>7.5</v>
      </c>
      <c r="N450" s="88" t="s">
        <v>29</v>
      </c>
      <c r="O450" s="88" t="s">
        <v>705</v>
      </c>
      <c r="P450" s="88" t="s">
        <v>43</v>
      </c>
      <c r="Q450" s="88">
        <v>0</v>
      </c>
      <c r="R450" s="88" t="s">
        <v>57</v>
      </c>
      <c r="S450" s="53">
        <v>7000000</v>
      </c>
      <c r="T450" s="53">
        <f t="shared" si="8"/>
        <v>52500000</v>
      </c>
      <c r="U450" s="28">
        <f t="shared" si="9"/>
        <v>52500000</v>
      </c>
      <c r="V450" s="88" t="s">
        <v>32</v>
      </c>
      <c r="W450" s="3" t="s">
        <v>33</v>
      </c>
      <c r="X450" s="88" t="s">
        <v>1618</v>
      </c>
      <c r="Y450" s="89">
        <v>3009133992</v>
      </c>
      <c r="Z450" s="123" t="s">
        <v>98</v>
      </c>
      <c r="AA450" s="88"/>
      <c r="AB450" s="88" t="s">
        <v>96</v>
      </c>
      <c r="AC450" s="88" t="s">
        <v>571</v>
      </c>
      <c r="AD450" s="88" t="s">
        <v>1621</v>
      </c>
      <c r="AE450" s="88"/>
      <c r="AF450" s="88"/>
    </row>
    <row r="451" spans="1:33" ht="264" hidden="1" customHeight="1" x14ac:dyDescent="0.25">
      <c r="A451" s="88" t="s">
        <v>1724</v>
      </c>
      <c r="B451" s="88" t="s">
        <v>96</v>
      </c>
      <c r="C451" s="26">
        <v>481</v>
      </c>
      <c r="D451" s="88" t="s">
        <v>107</v>
      </c>
      <c r="E451" s="88"/>
      <c r="F451" s="147"/>
      <c r="G451" s="88" t="s">
        <v>1654</v>
      </c>
      <c r="H451" s="88" t="s">
        <v>26</v>
      </c>
      <c r="I451" s="88" t="s">
        <v>1144</v>
      </c>
      <c r="J451" s="88" t="s">
        <v>53</v>
      </c>
      <c r="K451" s="88">
        <v>5</v>
      </c>
      <c r="L451" s="88" t="s">
        <v>28</v>
      </c>
      <c r="M451" s="88">
        <v>7.3</v>
      </c>
      <c r="N451" s="88" t="s">
        <v>29</v>
      </c>
      <c r="O451" s="88" t="s">
        <v>705</v>
      </c>
      <c r="P451" s="88" t="s">
        <v>43</v>
      </c>
      <c r="Q451" s="88">
        <v>0</v>
      </c>
      <c r="R451" s="88" t="s">
        <v>57</v>
      </c>
      <c r="S451" s="53">
        <v>11000000</v>
      </c>
      <c r="T451" s="53">
        <f t="shared" si="8"/>
        <v>80300000</v>
      </c>
      <c r="U451" s="28">
        <f t="shared" si="9"/>
        <v>80300000</v>
      </c>
      <c r="V451" s="88" t="s">
        <v>32</v>
      </c>
      <c r="W451" s="3" t="s">
        <v>33</v>
      </c>
      <c r="X451" s="88" t="s">
        <v>1618</v>
      </c>
      <c r="Y451" s="89">
        <v>3009133992</v>
      </c>
      <c r="Z451" s="123" t="s">
        <v>98</v>
      </c>
      <c r="AA451" s="88"/>
      <c r="AB451" s="88" t="s">
        <v>96</v>
      </c>
      <c r="AC451" s="88" t="s">
        <v>571</v>
      </c>
      <c r="AD451" s="88" t="s">
        <v>1621</v>
      </c>
      <c r="AE451" s="88"/>
      <c r="AF451" s="88"/>
    </row>
    <row r="452" spans="1:33" ht="82.5" hidden="1" x14ac:dyDescent="0.25">
      <c r="A452" s="88" t="s">
        <v>1725</v>
      </c>
      <c r="B452" s="88" t="s">
        <v>96</v>
      </c>
      <c r="C452" s="26">
        <v>482</v>
      </c>
      <c r="D452" s="88" t="s">
        <v>107</v>
      </c>
      <c r="E452" s="88"/>
      <c r="F452" s="147"/>
      <c r="G452" s="88" t="s">
        <v>1655</v>
      </c>
      <c r="H452" s="88" t="s">
        <v>26</v>
      </c>
      <c r="I452" s="88" t="s">
        <v>1146</v>
      </c>
      <c r="J452" s="88" t="s">
        <v>53</v>
      </c>
      <c r="K452" s="88">
        <v>5</v>
      </c>
      <c r="L452" s="88" t="s">
        <v>28</v>
      </c>
      <c r="M452" s="88">
        <v>7.5</v>
      </c>
      <c r="N452" s="88" t="s">
        <v>29</v>
      </c>
      <c r="O452" s="88" t="s">
        <v>705</v>
      </c>
      <c r="P452" s="88" t="s">
        <v>43</v>
      </c>
      <c r="Q452" s="88">
        <v>0</v>
      </c>
      <c r="R452" s="88" t="s">
        <v>57</v>
      </c>
      <c r="S452" s="53">
        <v>8500000</v>
      </c>
      <c r="T452" s="53">
        <f t="shared" si="8"/>
        <v>63750000</v>
      </c>
      <c r="U452" s="28">
        <f t="shared" si="9"/>
        <v>63750000</v>
      </c>
      <c r="V452" s="88" t="s">
        <v>32</v>
      </c>
      <c r="W452" s="3" t="s">
        <v>33</v>
      </c>
      <c r="X452" s="88" t="s">
        <v>1618</v>
      </c>
      <c r="Y452" s="89">
        <v>3009133992</v>
      </c>
      <c r="Z452" s="123" t="s">
        <v>98</v>
      </c>
      <c r="AA452" s="88"/>
      <c r="AB452" s="88" t="s">
        <v>96</v>
      </c>
      <c r="AC452" s="88" t="s">
        <v>571</v>
      </c>
      <c r="AD452" s="88" t="s">
        <v>1621</v>
      </c>
      <c r="AE452" s="88"/>
      <c r="AF452" s="88"/>
    </row>
    <row r="453" spans="1:33" ht="82.5" hidden="1" x14ac:dyDescent="0.25">
      <c r="A453" s="88" t="s">
        <v>1726</v>
      </c>
      <c r="B453" s="88" t="s">
        <v>96</v>
      </c>
      <c r="C453" s="26">
        <v>483</v>
      </c>
      <c r="D453" s="88">
        <v>81111504</v>
      </c>
      <c r="E453" s="88"/>
      <c r="F453" s="147"/>
      <c r="G453" s="88" t="s">
        <v>1656</v>
      </c>
      <c r="H453" s="88" t="s">
        <v>26</v>
      </c>
      <c r="I453" s="88" t="s">
        <v>1148</v>
      </c>
      <c r="J453" s="88" t="s">
        <v>53</v>
      </c>
      <c r="K453" s="88">
        <v>5</v>
      </c>
      <c r="L453" s="88" t="s">
        <v>28</v>
      </c>
      <c r="M453" s="88">
        <v>7.4</v>
      </c>
      <c r="N453" s="88" t="s">
        <v>29</v>
      </c>
      <c r="O453" s="88" t="s">
        <v>705</v>
      </c>
      <c r="P453" s="88" t="s">
        <v>43</v>
      </c>
      <c r="Q453" s="88">
        <v>0</v>
      </c>
      <c r="R453" s="88" t="s">
        <v>57</v>
      </c>
      <c r="S453" s="53">
        <v>10500000</v>
      </c>
      <c r="T453" s="53">
        <f t="shared" si="8"/>
        <v>77700000</v>
      </c>
      <c r="U453" s="28">
        <f t="shared" si="9"/>
        <v>77700000</v>
      </c>
      <c r="V453" s="88" t="s">
        <v>32</v>
      </c>
      <c r="W453" s="3" t="s">
        <v>33</v>
      </c>
      <c r="X453" s="88" t="s">
        <v>1618</v>
      </c>
      <c r="Y453" s="89">
        <v>3009133992</v>
      </c>
      <c r="Z453" s="123" t="s">
        <v>98</v>
      </c>
      <c r="AA453" s="88"/>
      <c r="AB453" s="88" t="s">
        <v>96</v>
      </c>
      <c r="AC453" s="88" t="s">
        <v>571</v>
      </c>
      <c r="AD453" s="88" t="s">
        <v>1621</v>
      </c>
      <c r="AE453" s="88"/>
      <c r="AF453" s="88"/>
    </row>
    <row r="454" spans="1:33" s="139" customFormat="1" ht="82.5" hidden="1" customHeight="1" x14ac:dyDescent="0.25">
      <c r="A454" s="88" t="s">
        <v>1727</v>
      </c>
      <c r="B454" s="88" t="s">
        <v>96</v>
      </c>
      <c r="C454" s="26">
        <v>484</v>
      </c>
      <c r="D454" s="88" t="s">
        <v>107</v>
      </c>
      <c r="E454" s="88"/>
      <c r="F454" s="147"/>
      <c r="G454" s="88" t="s">
        <v>1657</v>
      </c>
      <c r="H454" s="88" t="s">
        <v>26</v>
      </c>
      <c r="I454" s="88" t="s">
        <v>1150</v>
      </c>
      <c r="J454" s="88" t="s">
        <v>53</v>
      </c>
      <c r="K454" s="88">
        <v>5</v>
      </c>
      <c r="L454" s="88" t="s">
        <v>28</v>
      </c>
      <c r="M454" s="88">
        <v>7.5</v>
      </c>
      <c r="N454" s="88" t="s">
        <v>29</v>
      </c>
      <c r="O454" s="88" t="s">
        <v>705</v>
      </c>
      <c r="P454" s="88" t="s">
        <v>43</v>
      </c>
      <c r="Q454" s="88">
        <v>0</v>
      </c>
      <c r="R454" s="88" t="s">
        <v>57</v>
      </c>
      <c r="S454" s="53">
        <v>11000000</v>
      </c>
      <c r="T454" s="53">
        <f t="shared" si="8"/>
        <v>82500000</v>
      </c>
      <c r="U454" s="28">
        <f t="shared" si="9"/>
        <v>82500000</v>
      </c>
      <c r="V454" s="88" t="s">
        <v>32</v>
      </c>
      <c r="W454" s="3" t="s">
        <v>33</v>
      </c>
      <c r="X454" s="88" t="s">
        <v>1618</v>
      </c>
      <c r="Y454" s="89">
        <v>3009133992</v>
      </c>
      <c r="Z454" s="123" t="s">
        <v>98</v>
      </c>
      <c r="AA454" s="88"/>
      <c r="AB454" s="88" t="s">
        <v>96</v>
      </c>
      <c r="AC454" s="88" t="s">
        <v>571</v>
      </c>
      <c r="AD454" s="88" t="s">
        <v>1621</v>
      </c>
      <c r="AE454" s="88"/>
      <c r="AF454" s="88"/>
    </row>
    <row r="455" spans="1:33" ht="90.75" hidden="1" customHeight="1" x14ac:dyDescent="0.25">
      <c r="A455" s="88" t="s">
        <v>1728</v>
      </c>
      <c r="B455" s="88" t="s">
        <v>96</v>
      </c>
      <c r="C455" s="26">
        <v>485</v>
      </c>
      <c r="D455" s="88" t="s">
        <v>107</v>
      </c>
      <c r="E455" s="88"/>
      <c r="F455" s="147"/>
      <c r="G455" s="88" t="s">
        <v>1658</v>
      </c>
      <c r="H455" s="88" t="s">
        <v>26</v>
      </c>
      <c r="I455" s="88" t="s">
        <v>1152</v>
      </c>
      <c r="J455" s="88" t="s">
        <v>53</v>
      </c>
      <c r="K455" s="88">
        <v>5</v>
      </c>
      <c r="L455" s="88" t="s">
        <v>28</v>
      </c>
      <c r="M455" s="88">
        <v>7.6</v>
      </c>
      <c r="N455" s="88" t="s">
        <v>29</v>
      </c>
      <c r="O455" s="88" t="s">
        <v>705</v>
      </c>
      <c r="P455" s="88" t="s">
        <v>43</v>
      </c>
      <c r="Q455" s="88">
        <v>0</v>
      </c>
      <c r="R455" s="88" t="s">
        <v>57</v>
      </c>
      <c r="S455" s="53">
        <v>11000000</v>
      </c>
      <c r="T455" s="53">
        <f t="shared" si="8"/>
        <v>83600000</v>
      </c>
      <c r="U455" s="28">
        <f t="shared" si="9"/>
        <v>83600000</v>
      </c>
      <c r="V455" s="88" t="s">
        <v>32</v>
      </c>
      <c r="W455" s="3" t="s">
        <v>33</v>
      </c>
      <c r="X455" s="88" t="s">
        <v>1618</v>
      </c>
      <c r="Y455" s="89">
        <v>3009133992</v>
      </c>
      <c r="Z455" s="123" t="s">
        <v>98</v>
      </c>
      <c r="AA455" s="88"/>
      <c r="AB455" s="88" t="s">
        <v>96</v>
      </c>
      <c r="AC455" s="88" t="s">
        <v>571</v>
      </c>
      <c r="AD455" s="88" t="s">
        <v>1621</v>
      </c>
      <c r="AE455" s="88"/>
      <c r="AF455" s="88"/>
    </row>
    <row r="456" spans="1:33" s="139" customFormat="1" ht="66" hidden="1" customHeight="1" x14ac:dyDescent="0.25">
      <c r="A456" s="88" t="s">
        <v>1729</v>
      </c>
      <c r="B456" s="88" t="s">
        <v>96</v>
      </c>
      <c r="C456" s="26">
        <v>486</v>
      </c>
      <c r="D456" s="88" t="s">
        <v>107</v>
      </c>
      <c r="E456" s="88"/>
      <c r="F456" s="147"/>
      <c r="G456" s="88" t="s">
        <v>1659</v>
      </c>
      <c r="H456" s="88" t="s">
        <v>26</v>
      </c>
      <c r="I456" s="88" t="s">
        <v>1154</v>
      </c>
      <c r="J456" s="88" t="s">
        <v>53</v>
      </c>
      <c r="K456" s="88">
        <v>5</v>
      </c>
      <c r="L456" s="88" t="s">
        <v>28</v>
      </c>
      <c r="M456" s="88">
        <v>7.4</v>
      </c>
      <c r="N456" s="88" t="s">
        <v>29</v>
      </c>
      <c r="O456" s="88" t="s">
        <v>705</v>
      </c>
      <c r="P456" s="88" t="s">
        <v>43</v>
      </c>
      <c r="Q456" s="88">
        <v>0</v>
      </c>
      <c r="R456" s="88" t="s">
        <v>57</v>
      </c>
      <c r="S456" s="53">
        <v>9500000</v>
      </c>
      <c r="T456" s="53">
        <f t="shared" si="8"/>
        <v>70300000</v>
      </c>
      <c r="U456" s="28">
        <f t="shared" si="9"/>
        <v>70300000</v>
      </c>
      <c r="V456" s="88" t="s">
        <v>32</v>
      </c>
      <c r="W456" s="3" t="s">
        <v>33</v>
      </c>
      <c r="X456" s="88" t="s">
        <v>1618</v>
      </c>
      <c r="Y456" s="89">
        <v>3009133992</v>
      </c>
      <c r="Z456" s="123" t="s">
        <v>98</v>
      </c>
      <c r="AA456" s="88"/>
      <c r="AB456" s="88" t="s">
        <v>96</v>
      </c>
      <c r="AC456" s="88" t="s">
        <v>571</v>
      </c>
      <c r="AD456" s="88" t="s">
        <v>1621</v>
      </c>
      <c r="AE456" s="88"/>
      <c r="AF456" s="88"/>
    </row>
    <row r="457" spans="1:33" s="156" customFormat="1" ht="186.75" hidden="1" customHeight="1" x14ac:dyDescent="0.25">
      <c r="A457" s="88" t="s">
        <v>1730</v>
      </c>
      <c r="B457" s="88" t="s">
        <v>96</v>
      </c>
      <c r="C457" s="26">
        <v>487</v>
      </c>
      <c r="D457" s="88" t="s">
        <v>1156</v>
      </c>
      <c r="E457" s="88"/>
      <c r="F457" s="147"/>
      <c r="G457" s="88" t="s">
        <v>1660</v>
      </c>
      <c r="H457" s="88" t="s">
        <v>26</v>
      </c>
      <c r="I457" s="88" t="s">
        <v>1157</v>
      </c>
      <c r="J457" s="88" t="s">
        <v>53</v>
      </c>
      <c r="K457" s="88">
        <v>5</v>
      </c>
      <c r="L457" s="88" t="s">
        <v>28</v>
      </c>
      <c r="M457" s="88">
        <v>7.2</v>
      </c>
      <c r="N457" s="88" t="s">
        <v>29</v>
      </c>
      <c r="O457" s="88" t="s">
        <v>705</v>
      </c>
      <c r="P457" s="88" t="s">
        <v>43</v>
      </c>
      <c r="Q457" s="88">
        <v>0</v>
      </c>
      <c r="R457" s="88" t="s">
        <v>57</v>
      </c>
      <c r="S457" s="53">
        <v>9500000</v>
      </c>
      <c r="T457" s="53">
        <f t="shared" si="8"/>
        <v>68400000</v>
      </c>
      <c r="U457" s="28">
        <f t="shared" si="9"/>
        <v>68400000</v>
      </c>
      <c r="V457" s="88" t="s">
        <v>32</v>
      </c>
      <c r="W457" s="3" t="s">
        <v>33</v>
      </c>
      <c r="X457" s="88" t="s">
        <v>1618</v>
      </c>
      <c r="Y457" s="89">
        <v>3009133992</v>
      </c>
      <c r="Z457" s="123" t="s">
        <v>98</v>
      </c>
      <c r="AA457" s="88"/>
      <c r="AB457" s="88" t="s">
        <v>96</v>
      </c>
      <c r="AC457" s="88" t="s">
        <v>571</v>
      </c>
      <c r="AD457" s="88" t="s">
        <v>1621</v>
      </c>
      <c r="AE457" s="88"/>
      <c r="AF457" s="88"/>
    </row>
    <row r="458" spans="1:33" s="171" customFormat="1" ht="148.5" hidden="1" customHeight="1" x14ac:dyDescent="0.25">
      <c r="A458" s="88" t="s">
        <v>1731</v>
      </c>
      <c r="B458" s="88" t="s">
        <v>96</v>
      </c>
      <c r="C458" s="26">
        <v>488</v>
      </c>
      <c r="D458" s="88" t="s">
        <v>1170</v>
      </c>
      <c r="E458" s="88"/>
      <c r="F458" s="147"/>
      <c r="G458" s="88" t="s">
        <v>1661</v>
      </c>
      <c r="H458" s="88" t="s">
        <v>26</v>
      </c>
      <c r="I458" s="88" t="s">
        <v>1171</v>
      </c>
      <c r="J458" s="88" t="s">
        <v>53</v>
      </c>
      <c r="K458" s="88">
        <v>5</v>
      </c>
      <c r="L458" s="88" t="s">
        <v>28</v>
      </c>
      <c r="M458" s="88">
        <v>7.4</v>
      </c>
      <c r="N458" s="88" t="s">
        <v>29</v>
      </c>
      <c r="O458" s="88" t="s">
        <v>705</v>
      </c>
      <c r="P458" s="88" t="s">
        <v>43</v>
      </c>
      <c r="Q458" s="88">
        <v>0</v>
      </c>
      <c r="R458" s="88" t="s">
        <v>57</v>
      </c>
      <c r="S458" s="53">
        <v>8500000</v>
      </c>
      <c r="T458" s="53">
        <f t="shared" si="8"/>
        <v>62900000</v>
      </c>
      <c r="U458" s="28">
        <f t="shared" si="9"/>
        <v>62900000</v>
      </c>
      <c r="V458" s="88" t="s">
        <v>32</v>
      </c>
      <c r="W458" s="3" t="s">
        <v>33</v>
      </c>
      <c r="X458" s="88" t="s">
        <v>1618</v>
      </c>
      <c r="Y458" s="89">
        <v>3009133992</v>
      </c>
      <c r="Z458" s="123" t="s">
        <v>98</v>
      </c>
      <c r="AA458" s="88"/>
      <c r="AB458" s="88" t="s">
        <v>96</v>
      </c>
      <c r="AC458" s="88" t="s">
        <v>571</v>
      </c>
      <c r="AD458" s="88" t="s">
        <v>1621</v>
      </c>
      <c r="AE458" s="88"/>
      <c r="AF458" s="88"/>
      <c r="AG458" s="167"/>
    </row>
    <row r="459" spans="1:33" s="171" customFormat="1" ht="139.5" hidden="1" customHeight="1" x14ac:dyDescent="0.25">
      <c r="A459" s="88" t="s">
        <v>1732</v>
      </c>
      <c r="B459" s="88" t="s">
        <v>96</v>
      </c>
      <c r="C459" s="26">
        <v>489</v>
      </c>
      <c r="D459" s="88">
        <v>81111504</v>
      </c>
      <c r="E459" s="88"/>
      <c r="F459" s="147"/>
      <c r="G459" s="88" t="s">
        <v>1662</v>
      </c>
      <c r="H459" s="88" t="s">
        <v>26</v>
      </c>
      <c r="I459" s="88" t="s">
        <v>1173</v>
      </c>
      <c r="J459" s="88" t="s">
        <v>53</v>
      </c>
      <c r="K459" s="88">
        <v>5</v>
      </c>
      <c r="L459" s="88" t="s">
        <v>28</v>
      </c>
      <c r="M459" s="88">
        <v>7.4</v>
      </c>
      <c r="N459" s="88" t="s">
        <v>29</v>
      </c>
      <c r="O459" s="88" t="s">
        <v>705</v>
      </c>
      <c r="P459" s="88" t="s">
        <v>43</v>
      </c>
      <c r="Q459" s="88">
        <v>0</v>
      </c>
      <c r="R459" s="88" t="s">
        <v>57</v>
      </c>
      <c r="S459" s="53">
        <v>10500000</v>
      </c>
      <c r="T459" s="53">
        <f t="shared" si="8"/>
        <v>77700000</v>
      </c>
      <c r="U459" s="28">
        <f t="shared" si="9"/>
        <v>77700000</v>
      </c>
      <c r="V459" s="88" t="s">
        <v>32</v>
      </c>
      <c r="W459" s="3" t="s">
        <v>33</v>
      </c>
      <c r="X459" s="88" t="s">
        <v>1618</v>
      </c>
      <c r="Y459" s="89">
        <v>3009133992</v>
      </c>
      <c r="Z459" s="123" t="s">
        <v>98</v>
      </c>
      <c r="AA459" s="88"/>
      <c r="AB459" s="88" t="s">
        <v>96</v>
      </c>
      <c r="AC459" s="88" t="s">
        <v>571</v>
      </c>
      <c r="AD459" s="88" t="s">
        <v>1621</v>
      </c>
      <c r="AE459" s="88"/>
      <c r="AF459" s="88"/>
      <c r="AG459" s="167"/>
    </row>
    <row r="460" spans="1:33" ht="165.75" hidden="1" customHeight="1" x14ac:dyDescent="0.25">
      <c r="A460" s="88" t="s">
        <v>1733</v>
      </c>
      <c r="B460" s="88" t="s">
        <v>96</v>
      </c>
      <c r="C460" s="26">
        <v>490</v>
      </c>
      <c r="D460" s="88" t="s">
        <v>107</v>
      </c>
      <c r="E460" s="88"/>
      <c r="F460" s="147"/>
      <c r="G460" s="88" t="s">
        <v>1663</v>
      </c>
      <c r="H460" s="88" t="s">
        <v>26</v>
      </c>
      <c r="I460" s="88" t="s">
        <v>1175</v>
      </c>
      <c r="J460" s="88" t="s">
        <v>53</v>
      </c>
      <c r="K460" s="88">
        <v>5</v>
      </c>
      <c r="L460" s="88" t="s">
        <v>28</v>
      </c>
      <c r="M460" s="88">
        <v>7.4</v>
      </c>
      <c r="N460" s="88" t="s">
        <v>29</v>
      </c>
      <c r="O460" s="88" t="s">
        <v>705</v>
      </c>
      <c r="P460" s="88" t="s">
        <v>43</v>
      </c>
      <c r="Q460" s="88">
        <v>0</v>
      </c>
      <c r="R460" s="88" t="s">
        <v>57</v>
      </c>
      <c r="S460" s="53">
        <v>11000000</v>
      </c>
      <c r="T460" s="53">
        <f t="shared" si="8"/>
        <v>81400000</v>
      </c>
      <c r="U460" s="28">
        <f t="shared" si="9"/>
        <v>81400000</v>
      </c>
      <c r="V460" s="88" t="s">
        <v>32</v>
      </c>
      <c r="W460" s="3" t="s">
        <v>33</v>
      </c>
      <c r="X460" s="88" t="s">
        <v>1618</v>
      </c>
      <c r="Y460" s="89">
        <v>3009133992</v>
      </c>
      <c r="Z460" s="123" t="s">
        <v>98</v>
      </c>
      <c r="AA460" s="88"/>
      <c r="AB460" s="88" t="s">
        <v>96</v>
      </c>
      <c r="AC460" s="88" t="s">
        <v>571</v>
      </c>
      <c r="AD460" s="88" t="s">
        <v>1621</v>
      </c>
      <c r="AE460" s="88"/>
      <c r="AF460" s="88"/>
    </row>
    <row r="461" spans="1:33" s="171" customFormat="1" ht="66" hidden="1" customHeight="1" x14ac:dyDescent="0.25">
      <c r="A461" s="88" t="s">
        <v>1734</v>
      </c>
      <c r="B461" s="88" t="s">
        <v>96</v>
      </c>
      <c r="C461" s="26">
        <v>491</v>
      </c>
      <c r="D461" s="88" t="s">
        <v>107</v>
      </c>
      <c r="E461" s="88"/>
      <c r="F461" s="147"/>
      <c r="G461" s="88" t="s">
        <v>1664</v>
      </c>
      <c r="H461" s="88" t="s">
        <v>26</v>
      </c>
      <c r="I461" s="88" t="s">
        <v>1177</v>
      </c>
      <c r="J461" s="88" t="s">
        <v>53</v>
      </c>
      <c r="K461" s="88">
        <v>5</v>
      </c>
      <c r="L461" s="88" t="s">
        <v>28</v>
      </c>
      <c r="M461" s="88">
        <v>7.5</v>
      </c>
      <c r="N461" s="88" t="s">
        <v>29</v>
      </c>
      <c r="O461" s="88" t="s">
        <v>705</v>
      </c>
      <c r="P461" s="88" t="s">
        <v>43</v>
      </c>
      <c r="Q461" s="88">
        <v>0</v>
      </c>
      <c r="R461" s="88" t="s">
        <v>57</v>
      </c>
      <c r="S461" s="53">
        <v>7000000</v>
      </c>
      <c r="T461" s="53">
        <f t="shared" si="8"/>
        <v>52500000</v>
      </c>
      <c r="U461" s="28">
        <f t="shared" si="9"/>
        <v>52500000</v>
      </c>
      <c r="V461" s="88" t="s">
        <v>32</v>
      </c>
      <c r="W461" s="3" t="s">
        <v>33</v>
      </c>
      <c r="X461" s="88" t="s">
        <v>1618</v>
      </c>
      <c r="Y461" s="89">
        <v>3009133992</v>
      </c>
      <c r="Z461" s="123" t="s">
        <v>98</v>
      </c>
      <c r="AA461" s="88"/>
      <c r="AB461" s="88" t="s">
        <v>96</v>
      </c>
      <c r="AC461" s="88" t="s">
        <v>571</v>
      </c>
      <c r="AD461" s="88" t="s">
        <v>1621</v>
      </c>
      <c r="AE461" s="88"/>
      <c r="AF461" s="88"/>
    </row>
    <row r="462" spans="1:33" s="171" customFormat="1" ht="99" hidden="1" x14ac:dyDescent="0.25">
      <c r="A462" s="88" t="s">
        <v>1735</v>
      </c>
      <c r="B462" s="88" t="s">
        <v>96</v>
      </c>
      <c r="C462" s="26">
        <v>492</v>
      </c>
      <c r="D462" s="88" t="s">
        <v>1133</v>
      </c>
      <c r="E462" s="88"/>
      <c r="F462" s="147"/>
      <c r="G462" s="88" t="s">
        <v>1665</v>
      </c>
      <c r="H462" s="88" t="s">
        <v>26</v>
      </c>
      <c r="I462" s="88" t="s">
        <v>1181</v>
      </c>
      <c r="J462" s="88" t="s">
        <v>53</v>
      </c>
      <c r="K462" s="88">
        <v>5</v>
      </c>
      <c r="L462" s="88" t="s">
        <v>28</v>
      </c>
      <c r="M462" s="88">
        <v>7.5</v>
      </c>
      <c r="N462" s="88" t="s">
        <v>29</v>
      </c>
      <c r="O462" s="88" t="s">
        <v>705</v>
      </c>
      <c r="P462" s="88" t="s">
        <v>43</v>
      </c>
      <c r="Q462" s="88">
        <v>0</v>
      </c>
      <c r="R462" s="88" t="s">
        <v>57</v>
      </c>
      <c r="S462" s="53">
        <v>7500000</v>
      </c>
      <c r="T462" s="53">
        <f t="shared" si="8"/>
        <v>56250000</v>
      </c>
      <c r="U462" s="28">
        <f t="shared" si="9"/>
        <v>56250000</v>
      </c>
      <c r="V462" s="88" t="s">
        <v>32</v>
      </c>
      <c r="W462" s="3" t="s">
        <v>33</v>
      </c>
      <c r="X462" s="88" t="s">
        <v>1618</v>
      </c>
      <c r="Y462" s="89">
        <v>3009133992</v>
      </c>
      <c r="Z462" s="123" t="s">
        <v>98</v>
      </c>
      <c r="AA462" s="88"/>
      <c r="AB462" s="88" t="s">
        <v>96</v>
      </c>
      <c r="AC462" s="88" t="s">
        <v>571</v>
      </c>
      <c r="AD462" s="88" t="s">
        <v>1621</v>
      </c>
      <c r="AE462" s="88"/>
      <c r="AF462" s="88"/>
    </row>
    <row r="463" spans="1:33" s="171" customFormat="1" ht="82.5" hidden="1" customHeight="1" x14ac:dyDescent="0.25">
      <c r="A463" s="88" t="s">
        <v>1736</v>
      </c>
      <c r="B463" s="88" t="s">
        <v>96</v>
      </c>
      <c r="C463" s="26">
        <v>493</v>
      </c>
      <c r="D463" s="88" t="s">
        <v>1204</v>
      </c>
      <c r="E463" s="88"/>
      <c r="F463" s="147"/>
      <c r="G463" s="88" t="s">
        <v>1666</v>
      </c>
      <c r="H463" s="88" t="s">
        <v>34</v>
      </c>
      <c r="I463" s="88" t="s">
        <v>1205</v>
      </c>
      <c r="J463" s="88" t="s">
        <v>53</v>
      </c>
      <c r="K463" s="88">
        <v>5</v>
      </c>
      <c r="L463" s="88" t="s">
        <v>28</v>
      </c>
      <c r="M463" s="88">
        <v>7.2</v>
      </c>
      <c r="N463" s="88" t="s">
        <v>29</v>
      </c>
      <c r="O463" s="88" t="s">
        <v>705</v>
      </c>
      <c r="P463" s="88" t="s">
        <v>43</v>
      </c>
      <c r="Q463" s="88">
        <v>0</v>
      </c>
      <c r="R463" s="88" t="s">
        <v>57</v>
      </c>
      <c r="S463" s="53">
        <v>3500000</v>
      </c>
      <c r="T463" s="53">
        <f t="shared" si="8"/>
        <v>25200000</v>
      </c>
      <c r="U463" s="28">
        <f t="shared" si="9"/>
        <v>25200000</v>
      </c>
      <c r="V463" s="88" t="s">
        <v>32</v>
      </c>
      <c r="W463" s="3" t="s">
        <v>33</v>
      </c>
      <c r="X463" s="88" t="s">
        <v>1618</v>
      </c>
      <c r="Y463" s="89">
        <v>3009133992</v>
      </c>
      <c r="Z463" s="123" t="s">
        <v>98</v>
      </c>
      <c r="AA463" s="88"/>
      <c r="AB463" s="88" t="s">
        <v>96</v>
      </c>
      <c r="AC463" s="88" t="s">
        <v>571</v>
      </c>
      <c r="AD463" s="88" t="s">
        <v>1621</v>
      </c>
      <c r="AE463" s="88"/>
      <c r="AF463" s="88"/>
    </row>
    <row r="464" spans="1:33" ht="140.25" hidden="1" customHeight="1" x14ac:dyDescent="0.25">
      <c r="A464" s="88" t="s">
        <v>1737</v>
      </c>
      <c r="B464" s="88" t="s">
        <v>96</v>
      </c>
      <c r="C464" s="26">
        <v>494</v>
      </c>
      <c r="D464" s="88" t="s">
        <v>1211</v>
      </c>
      <c r="E464" s="88"/>
      <c r="F464" s="147"/>
      <c r="G464" s="88" t="s">
        <v>1667</v>
      </c>
      <c r="H464" s="88" t="s">
        <v>34</v>
      </c>
      <c r="I464" s="88" t="s">
        <v>1212</v>
      </c>
      <c r="J464" s="88" t="s">
        <v>53</v>
      </c>
      <c r="K464" s="88">
        <v>5</v>
      </c>
      <c r="L464" s="88" t="s">
        <v>28</v>
      </c>
      <c r="M464" s="88">
        <v>7.4</v>
      </c>
      <c r="N464" s="88" t="s">
        <v>29</v>
      </c>
      <c r="O464" s="88" t="s">
        <v>705</v>
      </c>
      <c r="P464" s="88" t="s">
        <v>43</v>
      </c>
      <c r="Q464" s="88">
        <v>0</v>
      </c>
      <c r="R464" s="88" t="s">
        <v>57</v>
      </c>
      <c r="S464" s="53">
        <v>3500000</v>
      </c>
      <c r="T464" s="53">
        <f t="shared" si="8"/>
        <v>25900000</v>
      </c>
      <c r="U464" s="28">
        <f t="shared" si="9"/>
        <v>25900000</v>
      </c>
      <c r="V464" s="88" t="s">
        <v>32</v>
      </c>
      <c r="W464" s="3" t="s">
        <v>33</v>
      </c>
      <c r="X464" s="88" t="s">
        <v>1618</v>
      </c>
      <c r="Y464" s="89">
        <v>3009133992</v>
      </c>
      <c r="Z464" s="123" t="s">
        <v>98</v>
      </c>
      <c r="AA464" s="88"/>
      <c r="AB464" s="88" t="s">
        <v>96</v>
      </c>
      <c r="AC464" s="88" t="s">
        <v>571</v>
      </c>
      <c r="AD464" s="88" t="s">
        <v>1621</v>
      </c>
      <c r="AE464" s="88"/>
      <c r="AF464" s="88"/>
    </row>
    <row r="465" spans="1:32" s="171" customFormat="1" ht="82.5" hidden="1" x14ac:dyDescent="0.25">
      <c r="A465" s="88" t="s">
        <v>1738</v>
      </c>
      <c r="B465" s="88" t="s">
        <v>96</v>
      </c>
      <c r="C465" s="26">
        <v>495</v>
      </c>
      <c r="D465" s="88" t="s">
        <v>1204</v>
      </c>
      <c r="E465" s="88"/>
      <c r="F465" s="147"/>
      <c r="G465" s="88" t="s">
        <v>1668</v>
      </c>
      <c r="H465" s="88" t="s">
        <v>34</v>
      </c>
      <c r="I465" s="88" t="s">
        <v>1620</v>
      </c>
      <c r="J465" s="88" t="s">
        <v>53</v>
      </c>
      <c r="K465" s="88">
        <v>5</v>
      </c>
      <c r="L465" s="88" t="s">
        <v>28</v>
      </c>
      <c r="M465" s="88">
        <v>7.4</v>
      </c>
      <c r="N465" s="88" t="s">
        <v>29</v>
      </c>
      <c r="O465" s="88" t="s">
        <v>705</v>
      </c>
      <c r="P465" s="88" t="s">
        <v>43</v>
      </c>
      <c r="Q465" s="88">
        <v>0</v>
      </c>
      <c r="R465" s="88" t="s">
        <v>57</v>
      </c>
      <c r="S465" s="53">
        <v>3500000</v>
      </c>
      <c r="T465" s="53">
        <f t="shared" si="8"/>
        <v>25900000</v>
      </c>
      <c r="U465" s="28">
        <f t="shared" si="9"/>
        <v>25900000</v>
      </c>
      <c r="V465" s="88" t="s">
        <v>32</v>
      </c>
      <c r="W465" s="3" t="s">
        <v>33</v>
      </c>
      <c r="X465" s="88" t="s">
        <v>1618</v>
      </c>
      <c r="Y465" s="89">
        <v>3009133992</v>
      </c>
      <c r="Z465" s="123" t="s">
        <v>98</v>
      </c>
      <c r="AA465" s="88"/>
      <c r="AB465" s="88" t="s">
        <v>96</v>
      </c>
      <c r="AC465" s="88" t="s">
        <v>571</v>
      </c>
      <c r="AD465" s="88" t="s">
        <v>1621</v>
      </c>
      <c r="AE465" s="88"/>
      <c r="AF465" s="88"/>
    </row>
    <row r="466" spans="1:32" s="171" customFormat="1" ht="49.5" hidden="1" x14ac:dyDescent="0.25">
      <c r="A466" s="88" t="s">
        <v>1745</v>
      </c>
      <c r="B466" s="88" t="s">
        <v>130</v>
      </c>
      <c r="C466" s="26">
        <v>496</v>
      </c>
      <c r="D466" s="88" t="s">
        <v>174</v>
      </c>
      <c r="E466" s="88"/>
      <c r="F466" s="147"/>
      <c r="G466" s="88" t="s">
        <v>1669</v>
      </c>
      <c r="H466" s="88" t="s">
        <v>26</v>
      </c>
      <c r="I466" s="88" t="s">
        <v>1352</v>
      </c>
      <c r="J466" s="88" t="s">
        <v>53</v>
      </c>
      <c r="K466" s="88">
        <v>5</v>
      </c>
      <c r="L466" s="88" t="s">
        <v>28</v>
      </c>
      <c r="M466" s="88">
        <v>7.5</v>
      </c>
      <c r="N466" s="88" t="s">
        <v>29</v>
      </c>
      <c r="O466" s="88" t="s">
        <v>705</v>
      </c>
      <c r="P466" s="88" t="s">
        <v>43</v>
      </c>
      <c r="Q466" s="88">
        <v>0</v>
      </c>
      <c r="R466" s="88" t="s">
        <v>31</v>
      </c>
      <c r="S466" s="53">
        <v>8000000</v>
      </c>
      <c r="T466" s="53">
        <f t="shared" si="8"/>
        <v>60000000</v>
      </c>
      <c r="U466" s="28">
        <f t="shared" si="9"/>
        <v>60000000</v>
      </c>
      <c r="V466" s="88" t="s">
        <v>32</v>
      </c>
      <c r="W466" s="88" t="s">
        <v>33</v>
      </c>
      <c r="X466" s="88" t="s">
        <v>156</v>
      </c>
      <c r="Y466" s="89">
        <v>3009133992</v>
      </c>
      <c r="Z466" s="123" t="s">
        <v>157</v>
      </c>
      <c r="AA466" s="88"/>
      <c r="AB466" s="88" t="s">
        <v>130</v>
      </c>
      <c r="AC466" s="88" t="s">
        <v>270</v>
      </c>
      <c r="AD466" s="88" t="s">
        <v>1621</v>
      </c>
      <c r="AE466" s="88"/>
      <c r="AF466" s="88"/>
    </row>
    <row r="467" spans="1:32" ht="102.75" hidden="1" customHeight="1" x14ac:dyDescent="0.25">
      <c r="A467" s="88" t="s">
        <v>1746</v>
      </c>
      <c r="B467" s="88" t="s">
        <v>130</v>
      </c>
      <c r="C467" s="26">
        <v>497</v>
      </c>
      <c r="D467" s="88">
        <v>80161500</v>
      </c>
      <c r="E467" s="88"/>
      <c r="F467" s="147"/>
      <c r="G467" s="88" t="s">
        <v>1670</v>
      </c>
      <c r="H467" s="88" t="s">
        <v>26</v>
      </c>
      <c r="I467" s="88" t="s">
        <v>1354</v>
      </c>
      <c r="J467" s="88" t="s">
        <v>53</v>
      </c>
      <c r="K467" s="88">
        <v>5</v>
      </c>
      <c r="L467" s="88" t="s">
        <v>28</v>
      </c>
      <c r="M467" s="88">
        <v>7.5</v>
      </c>
      <c r="N467" s="88" t="s">
        <v>29</v>
      </c>
      <c r="O467" s="88" t="s">
        <v>705</v>
      </c>
      <c r="P467" s="88" t="s">
        <v>43</v>
      </c>
      <c r="Q467" s="88">
        <v>0</v>
      </c>
      <c r="R467" s="88" t="s">
        <v>31</v>
      </c>
      <c r="S467" s="53">
        <v>4000000</v>
      </c>
      <c r="T467" s="53">
        <f t="shared" si="8"/>
        <v>30000000</v>
      </c>
      <c r="U467" s="28">
        <f t="shared" si="9"/>
        <v>30000000</v>
      </c>
      <c r="V467" s="88" t="s">
        <v>32</v>
      </c>
      <c r="W467" s="88" t="s">
        <v>33</v>
      </c>
      <c r="X467" s="88" t="s">
        <v>156</v>
      </c>
      <c r="Y467" s="89">
        <v>3009133992</v>
      </c>
      <c r="Z467" s="123" t="s">
        <v>157</v>
      </c>
      <c r="AA467" s="88"/>
      <c r="AB467" s="88" t="s">
        <v>130</v>
      </c>
      <c r="AC467" s="88" t="s">
        <v>270</v>
      </c>
      <c r="AD467" s="88" t="s">
        <v>1621</v>
      </c>
      <c r="AE467" s="88"/>
      <c r="AF467" s="88"/>
    </row>
    <row r="468" spans="1:32" ht="102.75" hidden="1" customHeight="1" x14ac:dyDescent="0.25">
      <c r="A468" s="88" t="s">
        <v>1708</v>
      </c>
      <c r="B468" s="88" t="s">
        <v>48</v>
      </c>
      <c r="C468" s="26">
        <v>499</v>
      </c>
      <c r="D468" s="88">
        <v>80161504</v>
      </c>
      <c r="E468" s="88"/>
      <c r="F468" s="147"/>
      <c r="G468" s="88" t="s">
        <v>1672</v>
      </c>
      <c r="H468" s="88" t="s">
        <v>26</v>
      </c>
      <c r="I468" s="88" t="s">
        <v>333</v>
      </c>
      <c r="J468" s="88" t="s">
        <v>60</v>
      </c>
      <c r="K468" s="88">
        <v>6</v>
      </c>
      <c r="L468" s="88" t="s">
        <v>28</v>
      </c>
      <c r="M468" s="88">
        <v>6.5</v>
      </c>
      <c r="N468" s="88" t="s">
        <v>29</v>
      </c>
      <c r="O468" s="88" t="s">
        <v>705</v>
      </c>
      <c r="P468" s="88" t="s">
        <v>43</v>
      </c>
      <c r="Q468" s="88">
        <v>0</v>
      </c>
      <c r="R468" s="88" t="s">
        <v>57</v>
      </c>
      <c r="S468" s="53">
        <v>5000000</v>
      </c>
      <c r="T468" s="53">
        <f>+S468*M468</f>
        <v>32500000</v>
      </c>
      <c r="U468" s="28">
        <f t="shared" ref="U468:U472" si="10">+T468</f>
        <v>32500000</v>
      </c>
      <c r="V468" s="88" t="s">
        <v>32</v>
      </c>
      <c r="W468" s="88" t="s">
        <v>33</v>
      </c>
      <c r="X468" s="88" t="s">
        <v>331</v>
      </c>
      <c r="Y468" s="88">
        <v>8420</v>
      </c>
      <c r="Z468" s="88" t="s">
        <v>332</v>
      </c>
      <c r="AA468" s="88"/>
      <c r="AB468" s="88" t="s">
        <v>48</v>
      </c>
      <c r="AC468" s="88" t="s">
        <v>569</v>
      </c>
      <c r="AD468" s="88" t="s">
        <v>1840</v>
      </c>
      <c r="AE468" s="88"/>
      <c r="AF468" s="88"/>
    </row>
    <row r="469" spans="1:32" ht="84.75" hidden="1" customHeight="1" x14ac:dyDescent="0.25">
      <c r="A469" s="88" t="s">
        <v>1709</v>
      </c>
      <c r="B469" s="88" t="s">
        <v>48</v>
      </c>
      <c r="C469" s="26">
        <v>500</v>
      </c>
      <c r="D469" s="88">
        <v>80161504</v>
      </c>
      <c r="E469" s="88"/>
      <c r="F469" s="147"/>
      <c r="G469" s="88" t="s">
        <v>1673</v>
      </c>
      <c r="H469" s="88" t="s">
        <v>26</v>
      </c>
      <c r="I469" s="88" t="s">
        <v>1118</v>
      </c>
      <c r="J469" s="88" t="s">
        <v>60</v>
      </c>
      <c r="K469" s="88">
        <v>6</v>
      </c>
      <c r="L469" s="88" t="s">
        <v>28</v>
      </c>
      <c r="M469" s="88">
        <v>6.5</v>
      </c>
      <c r="N469" s="88" t="s">
        <v>29</v>
      </c>
      <c r="O469" s="88" t="s">
        <v>705</v>
      </c>
      <c r="P469" s="88" t="s">
        <v>43</v>
      </c>
      <c r="Q469" s="88">
        <v>0</v>
      </c>
      <c r="R469" s="88" t="s">
        <v>57</v>
      </c>
      <c r="S469" s="53">
        <v>6000000</v>
      </c>
      <c r="T469" s="53">
        <f>+S469*M469</f>
        <v>39000000</v>
      </c>
      <c r="U469" s="28">
        <f t="shared" si="10"/>
        <v>39000000</v>
      </c>
      <c r="V469" s="88" t="s">
        <v>32</v>
      </c>
      <c r="W469" s="88" t="s">
        <v>33</v>
      </c>
      <c r="X469" s="88" t="s">
        <v>331</v>
      </c>
      <c r="Y469" s="88">
        <v>8420</v>
      </c>
      <c r="Z469" s="88" t="s">
        <v>332</v>
      </c>
      <c r="AA469" s="88"/>
      <c r="AB469" s="88" t="s">
        <v>48</v>
      </c>
      <c r="AC469" s="88" t="s">
        <v>569</v>
      </c>
      <c r="AD469" s="88" t="s">
        <v>1840</v>
      </c>
      <c r="AE469" s="88"/>
      <c r="AF469" s="88"/>
    </row>
    <row r="470" spans="1:32" ht="99.75" hidden="1" customHeight="1" x14ac:dyDescent="0.25">
      <c r="A470" s="88" t="s">
        <v>1712</v>
      </c>
      <c r="B470" s="88" t="s">
        <v>74</v>
      </c>
      <c r="C470" s="26">
        <v>501</v>
      </c>
      <c r="D470" s="88">
        <v>80161504</v>
      </c>
      <c r="E470" s="88"/>
      <c r="F470" s="147"/>
      <c r="G470" s="88" t="s">
        <v>1674</v>
      </c>
      <c r="H470" s="88" t="s">
        <v>34</v>
      </c>
      <c r="I470" s="88" t="s">
        <v>1295</v>
      </c>
      <c r="J470" s="88" t="s">
        <v>53</v>
      </c>
      <c r="K470" s="89">
        <v>5</v>
      </c>
      <c r="L470" s="88" t="s">
        <v>28</v>
      </c>
      <c r="M470" s="88">
        <v>7</v>
      </c>
      <c r="N470" s="88" t="s">
        <v>29</v>
      </c>
      <c r="O470" s="88" t="s">
        <v>705</v>
      </c>
      <c r="P470" s="88" t="s">
        <v>43</v>
      </c>
      <c r="Q470" s="88">
        <v>0</v>
      </c>
      <c r="R470" s="88" t="s">
        <v>31</v>
      </c>
      <c r="S470" s="53">
        <v>5500000</v>
      </c>
      <c r="T470" s="53">
        <f>+M470*S470</f>
        <v>38500000</v>
      </c>
      <c r="U470" s="28">
        <f t="shared" si="10"/>
        <v>38500000</v>
      </c>
      <c r="V470" s="88" t="s">
        <v>32</v>
      </c>
      <c r="W470" s="88" t="s">
        <v>33</v>
      </c>
      <c r="X470" s="88" t="s">
        <v>561</v>
      </c>
      <c r="Y470" s="89">
        <v>3009133992</v>
      </c>
      <c r="Z470" s="123" t="s">
        <v>277</v>
      </c>
      <c r="AA470" s="88"/>
      <c r="AB470" s="88" t="s">
        <v>74</v>
      </c>
      <c r="AC470" s="88" t="s">
        <v>270</v>
      </c>
      <c r="AD470" s="88" t="s">
        <v>1791</v>
      </c>
      <c r="AE470" s="88"/>
      <c r="AF470" s="88"/>
    </row>
    <row r="471" spans="1:32" ht="108" hidden="1" customHeight="1" x14ac:dyDescent="0.25">
      <c r="A471" s="88" t="s">
        <v>1713</v>
      </c>
      <c r="B471" s="88" t="s">
        <v>74</v>
      </c>
      <c r="C471" s="26">
        <v>502</v>
      </c>
      <c r="D471" s="88">
        <v>80161504</v>
      </c>
      <c r="E471" s="88"/>
      <c r="F471" s="147"/>
      <c r="G471" s="88" t="s">
        <v>1675</v>
      </c>
      <c r="H471" s="88" t="s">
        <v>26</v>
      </c>
      <c r="I471" s="88" t="s">
        <v>1297</v>
      </c>
      <c r="J471" s="88" t="s">
        <v>53</v>
      </c>
      <c r="K471" s="89">
        <v>5</v>
      </c>
      <c r="L471" s="88" t="s">
        <v>28</v>
      </c>
      <c r="M471" s="88">
        <v>7</v>
      </c>
      <c r="N471" s="88" t="s">
        <v>29</v>
      </c>
      <c r="O471" s="88" t="s">
        <v>705</v>
      </c>
      <c r="P471" s="88" t="s">
        <v>43</v>
      </c>
      <c r="Q471" s="88">
        <v>0</v>
      </c>
      <c r="R471" s="88" t="s">
        <v>31</v>
      </c>
      <c r="S471" s="53">
        <v>8500000</v>
      </c>
      <c r="T471" s="53">
        <f>+M471*S471</f>
        <v>59500000</v>
      </c>
      <c r="U471" s="28">
        <f t="shared" si="10"/>
        <v>59500000</v>
      </c>
      <c r="V471" s="88" t="s">
        <v>32</v>
      </c>
      <c r="W471" s="88" t="s">
        <v>33</v>
      </c>
      <c r="X471" s="88" t="s">
        <v>561</v>
      </c>
      <c r="Y471" s="89">
        <v>3009133992</v>
      </c>
      <c r="Z471" s="123" t="s">
        <v>277</v>
      </c>
      <c r="AA471" s="88"/>
      <c r="AB471" s="88" t="s">
        <v>74</v>
      </c>
      <c r="AC471" s="88" t="s">
        <v>270</v>
      </c>
      <c r="AD471" s="88" t="s">
        <v>1791</v>
      </c>
      <c r="AE471" s="88"/>
      <c r="AF471" s="88"/>
    </row>
    <row r="472" spans="1:32" ht="151.5" hidden="1" customHeight="1" x14ac:dyDescent="0.25">
      <c r="A472" s="88" t="s">
        <v>1747</v>
      </c>
      <c r="B472" s="88" t="s">
        <v>172</v>
      </c>
      <c r="C472" s="26">
        <v>503</v>
      </c>
      <c r="D472" s="88" t="s">
        <v>660</v>
      </c>
      <c r="E472" s="88"/>
      <c r="F472" s="147"/>
      <c r="G472" s="88" t="s">
        <v>1676</v>
      </c>
      <c r="H472" s="88" t="s">
        <v>1634</v>
      </c>
      <c r="I472" s="147"/>
      <c r="J472" s="88" t="s">
        <v>53</v>
      </c>
      <c r="K472" s="88">
        <v>5</v>
      </c>
      <c r="L472" s="88" t="s">
        <v>28</v>
      </c>
      <c r="M472" s="88">
        <v>6</v>
      </c>
      <c r="N472" s="88" t="s">
        <v>134</v>
      </c>
      <c r="O472" s="88" t="s">
        <v>705</v>
      </c>
      <c r="P472" s="88" t="s">
        <v>43</v>
      </c>
      <c r="Q472" s="88">
        <v>0</v>
      </c>
      <c r="R472" s="88" t="s">
        <v>57</v>
      </c>
      <c r="S472" s="53">
        <v>0</v>
      </c>
      <c r="T472" s="53">
        <v>80000000</v>
      </c>
      <c r="U472" s="28">
        <f t="shared" si="10"/>
        <v>80000000</v>
      </c>
      <c r="V472" s="88" t="s">
        <v>32</v>
      </c>
      <c r="W472" s="88" t="s">
        <v>33</v>
      </c>
      <c r="X472" s="88" t="s">
        <v>573</v>
      </c>
      <c r="Y472" s="89">
        <v>3009133992</v>
      </c>
      <c r="Z472" s="123" t="s">
        <v>574</v>
      </c>
      <c r="AA472" s="88"/>
      <c r="AB472" s="88" t="s">
        <v>172</v>
      </c>
      <c r="AC472" s="88" t="s">
        <v>605</v>
      </c>
      <c r="AD472" s="88" t="s">
        <v>1621</v>
      </c>
      <c r="AE472" s="147"/>
      <c r="AF472" s="147"/>
    </row>
    <row r="473" spans="1:32" ht="130.5" hidden="1" customHeight="1" x14ac:dyDescent="0.25">
      <c r="A473" s="88" t="s">
        <v>1748</v>
      </c>
      <c r="B473" s="88" t="s">
        <v>172</v>
      </c>
      <c r="C473" s="26">
        <v>504</v>
      </c>
      <c r="D473" s="88">
        <v>80161500</v>
      </c>
      <c r="E473" s="88"/>
      <c r="F473" s="147"/>
      <c r="G473" s="88" t="s">
        <v>1815</v>
      </c>
      <c r="H473" s="88" t="s">
        <v>1534</v>
      </c>
      <c r="I473" s="88" t="s">
        <v>1264</v>
      </c>
      <c r="J473" s="88" t="s">
        <v>53</v>
      </c>
      <c r="K473" s="88">
        <v>5</v>
      </c>
      <c r="L473" s="88" t="s">
        <v>28</v>
      </c>
      <c r="M473" s="88">
        <v>7.5</v>
      </c>
      <c r="N473" s="88" t="s">
        <v>29</v>
      </c>
      <c r="O473" s="88" t="s">
        <v>705</v>
      </c>
      <c r="P473" s="88" t="s">
        <v>43</v>
      </c>
      <c r="Q473" s="88">
        <v>0</v>
      </c>
      <c r="R473" s="88" t="s">
        <v>57</v>
      </c>
      <c r="S473" s="53">
        <v>11000000</v>
      </c>
      <c r="T473" s="53">
        <f>+M473*S473</f>
        <v>82500000</v>
      </c>
      <c r="U473" s="28">
        <v>82500000</v>
      </c>
      <c r="V473" s="88" t="s">
        <v>32</v>
      </c>
      <c r="W473" s="88" t="s">
        <v>33</v>
      </c>
      <c r="X473" s="88" t="s">
        <v>1265</v>
      </c>
      <c r="Y473" s="89">
        <v>3009133992</v>
      </c>
      <c r="Z473" s="123" t="s">
        <v>1266</v>
      </c>
      <c r="AA473" s="88"/>
      <c r="AB473" s="88" t="s">
        <v>172</v>
      </c>
      <c r="AC473" s="88" t="s">
        <v>266</v>
      </c>
      <c r="AD473" s="88" t="s">
        <v>1621</v>
      </c>
      <c r="AE473" s="88"/>
      <c r="AF473" s="88"/>
    </row>
    <row r="474" spans="1:32" ht="109.5" hidden="1" customHeight="1" x14ac:dyDescent="0.25">
      <c r="A474" s="88" t="s">
        <v>1749</v>
      </c>
      <c r="B474" s="88" t="s">
        <v>172</v>
      </c>
      <c r="C474" s="26">
        <v>505</v>
      </c>
      <c r="D474" s="88">
        <v>80161500</v>
      </c>
      <c r="E474" s="88"/>
      <c r="F474" s="147"/>
      <c r="G474" s="88" t="s">
        <v>1696</v>
      </c>
      <c r="H474" s="88" t="s">
        <v>26</v>
      </c>
      <c r="I474" s="88" t="s">
        <v>1270</v>
      </c>
      <c r="J474" s="5" t="s">
        <v>53</v>
      </c>
      <c r="K474" s="88">
        <v>5</v>
      </c>
      <c r="L474" s="88" t="s">
        <v>28</v>
      </c>
      <c r="M474" s="88">
        <v>7.5</v>
      </c>
      <c r="N474" s="88" t="s">
        <v>29</v>
      </c>
      <c r="O474" s="88" t="s">
        <v>705</v>
      </c>
      <c r="P474" s="88" t="s">
        <v>43</v>
      </c>
      <c r="Q474" s="88">
        <v>0</v>
      </c>
      <c r="R474" s="88" t="s">
        <v>57</v>
      </c>
      <c r="S474" s="53">
        <v>6000000</v>
      </c>
      <c r="T474" s="53">
        <f>+M474*S474</f>
        <v>45000000</v>
      </c>
      <c r="U474" s="28">
        <v>45000000</v>
      </c>
      <c r="V474" s="88" t="s">
        <v>32</v>
      </c>
      <c r="W474" s="88" t="s">
        <v>33</v>
      </c>
      <c r="X474" s="88" t="s">
        <v>573</v>
      </c>
      <c r="Y474" s="89">
        <v>3009133992</v>
      </c>
      <c r="Z474" s="123" t="s">
        <v>574</v>
      </c>
      <c r="AA474" s="88"/>
      <c r="AB474" s="88" t="s">
        <v>172</v>
      </c>
      <c r="AC474" s="88" t="s">
        <v>266</v>
      </c>
      <c r="AD474" s="88" t="s">
        <v>1621</v>
      </c>
      <c r="AE474" s="88"/>
      <c r="AF474" s="88"/>
    </row>
    <row r="475" spans="1:32" s="171" customFormat="1" ht="82.5" hidden="1" x14ac:dyDescent="0.25">
      <c r="A475" s="88" t="s">
        <v>1750</v>
      </c>
      <c r="B475" s="88" t="s">
        <v>172</v>
      </c>
      <c r="C475" s="26">
        <v>506</v>
      </c>
      <c r="D475" s="88">
        <v>80161500</v>
      </c>
      <c r="E475" s="88"/>
      <c r="F475" s="147"/>
      <c r="G475" s="88" t="s">
        <v>1697</v>
      </c>
      <c r="H475" s="88" t="s">
        <v>740</v>
      </c>
      <c r="I475" s="88" t="s">
        <v>1350</v>
      </c>
      <c r="J475" s="88" t="s">
        <v>53</v>
      </c>
      <c r="K475" s="88">
        <v>5</v>
      </c>
      <c r="L475" s="88" t="s">
        <v>28</v>
      </c>
      <c r="M475" s="88">
        <v>7.3</v>
      </c>
      <c r="N475" s="88" t="s">
        <v>29</v>
      </c>
      <c r="O475" s="88" t="s">
        <v>705</v>
      </c>
      <c r="P475" s="88" t="s">
        <v>43</v>
      </c>
      <c r="Q475" s="88">
        <v>0</v>
      </c>
      <c r="R475" s="88" t="s">
        <v>31</v>
      </c>
      <c r="S475" s="53">
        <v>7000000</v>
      </c>
      <c r="T475" s="53">
        <f>+M475*S475</f>
        <v>51100000</v>
      </c>
      <c r="U475" s="28">
        <f>+T475</f>
        <v>51100000</v>
      </c>
      <c r="V475" s="88" t="s">
        <v>32</v>
      </c>
      <c r="W475" s="88" t="s">
        <v>33</v>
      </c>
      <c r="X475" s="88" t="s">
        <v>573</v>
      </c>
      <c r="Y475" s="89">
        <v>3009133992</v>
      </c>
      <c r="Z475" s="123" t="s">
        <v>574</v>
      </c>
      <c r="AA475" s="88"/>
      <c r="AB475" s="88" t="s">
        <v>172</v>
      </c>
      <c r="AC475" s="88" t="s">
        <v>270</v>
      </c>
      <c r="AD475" s="88" t="s">
        <v>1621</v>
      </c>
      <c r="AE475" s="88"/>
      <c r="AF475" s="88"/>
    </row>
    <row r="476" spans="1:32" s="171" customFormat="1" ht="71.25" hidden="1" customHeight="1" x14ac:dyDescent="0.25">
      <c r="A476" s="88" t="s">
        <v>1751</v>
      </c>
      <c r="B476" s="88" t="s">
        <v>172</v>
      </c>
      <c r="C476" s="26">
        <v>507</v>
      </c>
      <c r="D476" s="88">
        <v>80161500</v>
      </c>
      <c r="E476" s="88"/>
      <c r="F476" s="147"/>
      <c r="G476" s="88" t="s">
        <v>1677</v>
      </c>
      <c r="H476" s="88" t="s">
        <v>34</v>
      </c>
      <c r="I476" s="88" t="s">
        <v>1268</v>
      </c>
      <c r="J476" s="88" t="s">
        <v>60</v>
      </c>
      <c r="K476" s="88">
        <v>6</v>
      </c>
      <c r="L476" s="88" t="s">
        <v>28</v>
      </c>
      <c r="M476" s="88">
        <v>6.2</v>
      </c>
      <c r="N476" s="88" t="s">
        <v>29</v>
      </c>
      <c r="O476" s="88" t="s">
        <v>705</v>
      </c>
      <c r="P476" s="88" t="s">
        <v>43</v>
      </c>
      <c r="Q476" s="88">
        <v>0</v>
      </c>
      <c r="R476" s="88" t="s">
        <v>57</v>
      </c>
      <c r="S476" s="53">
        <v>5500000</v>
      </c>
      <c r="T476" s="53">
        <v>33733333</v>
      </c>
      <c r="U476" s="28">
        <f>+T476</f>
        <v>33733333</v>
      </c>
      <c r="V476" s="88" t="s">
        <v>32</v>
      </c>
      <c r="W476" s="88" t="s">
        <v>33</v>
      </c>
      <c r="X476" s="88" t="s">
        <v>573</v>
      </c>
      <c r="Y476" s="89">
        <v>3009133992</v>
      </c>
      <c r="Z476" s="123" t="s">
        <v>574</v>
      </c>
      <c r="AA476" s="88"/>
      <c r="AB476" s="88" t="s">
        <v>172</v>
      </c>
      <c r="AC476" s="88" t="s">
        <v>266</v>
      </c>
      <c r="AD476" s="88" t="s">
        <v>1919</v>
      </c>
      <c r="AE476" s="88"/>
      <c r="AF476" s="88"/>
    </row>
    <row r="477" spans="1:32" s="172" customFormat="1" ht="69.75" hidden="1" customHeight="1" x14ac:dyDescent="0.25">
      <c r="A477" s="88" t="s">
        <v>1752</v>
      </c>
      <c r="B477" s="88" t="s">
        <v>172</v>
      </c>
      <c r="C477" s="26">
        <v>508</v>
      </c>
      <c r="D477" s="88">
        <v>80161500</v>
      </c>
      <c r="E477" s="88"/>
      <c r="F477" s="147"/>
      <c r="G477" s="88" t="s">
        <v>1678</v>
      </c>
      <c r="H477" s="88" t="s">
        <v>26</v>
      </c>
      <c r="I477" s="88" t="s">
        <v>1272</v>
      </c>
      <c r="J477" s="149" t="s">
        <v>144</v>
      </c>
      <c r="K477" s="88">
        <v>7</v>
      </c>
      <c r="L477" s="88" t="s">
        <v>28</v>
      </c>
      <c r="M477" s="88">
        <v>5.9</v>
      </c>
      <c r="N477" s="88" t="s">
        <v>29</v>
      </c>
      <c r="O477" s="88" t="s">
        <v>705</v>
      </c>
      <c r="P477" s="88" t="s">
        <v>43</v>
      </c>
      <c r="Q477" s="88">
        <v>0</v>
      </c>
      <c r="R477" s="88" t="s">
        <v>57</v>
      </c>
      <c r="S477" s="53">
        <v>7000000</v>
      </c>
      <c r="T477" s="53">
        <v>45500000</v>
      </c>
      <c r="U477" s="28">
        <v>45500000</v>
      </c>
      <c r="V477" s="88" t="s">
        <v>32</v>
      </c>
      <c r="W477" s="88" t="s">
        <v>33</v>
      </c>
      <c r="X477" s="88" t="s">
        <v>573</v>
      </c>
      <c r="Y477" s="89">
        <v>3009133992</v>
      </c>
      <c r="Z477" s="123" t="s">
        <v>574</v>
      </c>
      <c r="AA477" s="88"/>
      <c r="AB477" s="88" t="s">
        <v>172</v>
      </c>
      <c r="AC477" s="88" t="s">
        <v>266</v>
      </c>
      <c r="AD477" s="88" t="s">
        <v>1968</v>
      </c>
      <c r="AE477" s="88"/>
      <c r="AF477" s="88"/>
    </row>
    <row r="478" spans="1:32" s="156" customFormat="1" ht="82.5" hidden="1" x14ac:dyDescent="0.25">
      <c r="A478" s="88" t="s">
        <v>1753</v>
      </c>
      <c r="B478" s="88" t="s">
        <v>172</v>
      </c>
      <c r="C478" s="26">
        <v>509</v>
      </c>
      <c r="D478" s="88">
        <v>80161500</v>
      </c>
      <c r="E478" s="88"/>
      <c r="F478" s="147"/>
      <c r="G478" s="88" t="s">
        <v>1679</v>
      </c>
      <c r="H478" s="88" t="s">
        <v>26</v>
      </c>
      <c r="I478" s="88" t="s">
        <v>1274</v>
      </c>
      <c r="J478" s="88" t="s">
        <v>60</v>
      </c>
      <c r="K478" s="88">
        <v>6</v>
      </c>
      <c r="L478" s="88" t="s">
        <v>28</v>
      </c>
      <c r="M478" s="88">
        <v>6.5</v>
      </c>
      <c r="N478" s="88" t="s">
        <v>29</v>
      </c>
      <c r="O478" s="88" t="s">
        <v>705</v>
      </c>
      <c r="P478" s="88" t="s">
        <v>43</v>
      </c>
      <c r="Q478" s="88">
        <v>0</v>
      </c>
      <c r="R478" s="88" t="s">
        <v>57</v>
      </c>
      <c r="S478" s="53">
        <v>8000000</v>
      </c>
      <c r="T478" s="53">
        <v>52000000</v>
      </c>
      <c r="U478" s="28">
        <v>52000000</v>
      </c>
      <c r="V478" s="88" t="s">
        <v>32</v>
      </c>
      <c r="W478" s="88" t="s">
        <v>33</v>
      </c>
      <c r="X478" s="88" t="s">
        <v>573</v>
      </c>
      <c r="Y478" s="89">
        <v>3009133992</v>
      </c>
      <c r="Z478" s="123" t="s">
        <v>574</v>
      </c>
      <c r="AA478" s="88"/>
      <c r="AB478" s="88" t="s">
        <v>172</v>
      </c>
      <c r="AC478" s="88" t="s">
        <v>266</v>
      </c>
      <c r="AD478" s="88" t="s">
        <v>1621</v>
      </c>
      <c r="AE478" s="88"/>
      <c r="AF478" s="88"/>
    </row>
    <row r="479" spans="1:32" s="139" customFormat="1" ht="49.5" hidden="1" x14ac:dyDescent="0.25">
      <c r="A479" s="88" t="s">
        <v>1754</v>
      </c>
      <c r="B479" s="88" t="s">
        <v>172</v>
      </c>
      <c r="C479" s="26">
        <v>510</v>
      </c>
      <c r="D479" s="88">
        <v>80161500</v>
      </c>
      <c r="E479" s="88"/>
      <c r="F479" s="147"/>
      <c r="G479" s="88" t="s">
        <v>1698</v>
      </c>
      <c r="H479" s="88" t="s">
        <v>26</v>
      </c>
      <c r="I479" s="88" t="s">
        <v>1276</v>
      </c>
      <c r="J479" s="5" t="s">
        <v>60</v>
      </c>
      <c r="K479" s="88">
        <v>6</v>
      </c>
      <c r="L479" s="88" t="s">
        <v>28</v>
      </c>
      <c r="M479" s="88">
        <v>6.5</v>
      </c>
      <c r="N479" s="88" t="s">
        <v>29</v>
      </c>
      <c r="O479" s="88" t="s">
        <v>705</v>
      </c>
      <c r="P479" s="88" t="s">
        <v>43</v>
      </c>
      <c r="Q479" s="88">
        <v>0</v>
      </c>
      <c r="R479" s="88" t="s">
        <v>57</v>
      </c>
      <c r="S479" s="53">
        <v>5000000</v>
      </c>
      <c r="T479" s="53">
        <v>32500000</v>
      </c>
      <c r="U479" s="28">
        <v>32500000</v>
      </c>
      <c r="V479" s="88" t="s">
        <v>32</v>
      </c>
      <c r="W479" s="88" t="s">
        <v>33</v>
      </c>
      <c r="X479" s="88" t="s">
        <v>573</v>
      </c>
      <c r="Y479" s="89">
        <v>3009133992</v>
      </c>
      <c r="Z479" s="123" t="s">
        <v>574</v>
      </c>
      <c r="AA479" s="88"/>
      <c r="AB479" s="88" t="s">
        <v>172</v>
      </c>
      <c r="AC479" s="88" t="s">
        <v>266</v>
      </c>
      <c r="AD479" s="88" t="s">
        <v>1621</v>
      </c>
      <c r="AE479" s="88"/>
      <c r="AF479" s="88"/>
    </row>
    <row r="480" spans="1:32" s="139" customFormat="1" ht="223.5" hidden="1" customHeight="1" x14ac:dyDescent="0.25">
      <c r="A480" s="88" t="s">
        <v>1755</v>
      </c>
      <c r="B480" s="88" t="s">
        <v>172</v>
      </c>
      <c r="C480" s="26">
        <v>511</v>
      </c>
      <c r="D480" s="88">
        <v>80161500</v>
      </c>
      <c r="E480" s="88"/>
      <c r="F480" s="147"/>
      <c r="G480" s="88" t="s">
        <v>1680</v>
      </c>
      <c r="H480" s="88" t="s">
        <v>26</v>
      </c>
      <c r="I480" s="88" t="s">
        <v>1635</v>
      </c>
      <c r="J480" s="88" t="s">
        <v>144</v>
      </c>
      <c r="K480" s="88">
        <v>7</v>
      </c>
      <c r="L480" s="88" t="s">
        <v>28</v>
      </c>
      <c r="M480" s="88">
        <v>5.5</v>
      </c>
      <c r="N480" s="88" t="s">
        <v>29</v>
      </c>
      <c r="O480" s="88" t="s">
        <v>705</v>
      </c>
      <c r="P480" s="88" t="s">
        <v>43</v>
      </c>
      <c r="Q480" s="88">
        <v>0</v>
      </c>
      <c r="R480" s="88" t="s">
        <v>57</v>
      </c>
      <c r="S480" s="53">
        <v>8000000</v>
      </c>
      <c r="T480" s="53">
        <v>44000000</v>
      </c>
      <c r="U480" s="28">
        <v>44000000</v>
      </c>
      <c r="V480" s="88" t="s">
        <v>32</v>
      </c>
      <c r="W480" s="88" t="s">
        <v>33</v>
      </c>
      <c r="X480" s="88" t="s">
        <v>573</v>
      </c>
      <c r="Y480" s="89">
        <v>3009133992</v>
      </c>
      <c r="Z480" s="123" t="s">
        <v>574</v>
      </c>
      <c r="AA480" s="88"/>
      <c r="AB480" s="88" t="s">
        <v>172</v>
      </c>
      <c r="AC480" s="88" t="s">
        <v>266</v>
      </c>
      <c r="AD480" s="88" t="s">
        <v>1621</v>
      </c>
      <c r="AE480" s="88"/>
      <c r="AF480" s="88"/>
    </row>
    <row r="481" spans="1:32" s="139" customFormat="1" ht="115.5" hidden="1" x14ac:dyDescent="0.25">
      <c r="A481" s="88" t="s">
        <v>1710</v>
      </c>
      <c r="B481" s="88" t="s">
        <v>63</v>
      </c>
      <c r="C481" s="26">
        <v>512</v>
      </c>
      <c r="D481" s="88" t="s">
        <v>1089</v>
      </c>
      <c r="E481" s="88"/>
      <c r="F481" s="88"/>
      <c r="G481" s="88" t="s">
        <v>1699</v>
      </c>
      <c r="H481" s="88" t="s">
        <v>26</v>
      </c>
      <c r="I481" s="88" t="s">
        <v>1090</v>
      </c>
      <c r="J481" s="88" t="s">
        <v>53</v>
      </c>
      <c r="K481" s="88">
        <v>5</v>
      </c>
      <c r="L481" s="88" t="s">
        <v>28</v>
      </c>
      <c r="M481" s="88">
        <v>7</v>
      </c>
      <c r="N481" s="88" t="s">
        <v>29</v>
      </c>
      <c r="O481" s="88" t="s">
        <v>705</v>
      </c>
      <c r="P481" s="88" t="s">
        <v>30</v>
      </c>
      <c r="Q481" s="88">
        <v>1</v>
      </c>
      <c r="R481" s="88" t="s">
        <v>57</v>
      </c>
      <c r="S481" s="53">
        <v>7000000</v>
      </c>
      <c r="T481" s="53">
        <f>7000000*7</f>
        <v>49000000</v>
      </c>
      <c r="U481" s="28">
        <f>7000000*7</f>
        <v>49000000</v>
      </c>
      <c r="V481" s="88" t="s">
        <v>32</v>
      </c>
      <c r="W481" s="88" t="s">
        <v>33</v>
      </c>
      <c r="X481" s="88" t="s">
        <v>287</v>
      </c>
      <c r="Y481" s="89">
        <v>3009133992</v>
      </c>
      <c r="Z481" s="123" t="s">
        <v>288</v>
      </c>
      <c r="AA481" s="88"/>
      <c r="AB481" s="88" t="s">
        <v>63</v>
      </c>
      <c r="AC481" s="88" t="s">
        <v>572</v>
      </c>
      <c r="AD481" s="88" t="s">
        <v>248</v>
      </c>
      <c r="AE481" s="88"/>
      <c r="AF481" s="88"/>
    </row>
    <row r="482" spans="1:32" s="139" customFormat="1" ht="99" hidden="1" x14ac:dyDescent="0.25">
      <c r="A482" s="88" t="s">
        <v>1711</v>
      </c>
      <c r="B482" s="88" t="s">
        <v>63</v>
      </c>
      <c r="C482" s="26">
        <v>513</v>
      </c>
      <c r="D482" s="88" t="s">
        <v>305</v>
      </c>
      <c r="E482" s="88"/>
      <c r="F482" s="88"/>
      <c r="G482" s="88" t="s">
        <v>1700</v>
      </c>
      <c r="H482" s="88" t="s">
        <v>26</v>
      </c>
      <c r="I482" s="88" t="s">
        <v>1098</v>
      </c>
      <c r="J482" s="88" t="s">
        <v>53</v>
      </c>
      <c r="K482" s="88">
        <v>5</v>
      </c>
      <c r="L482" s="88" t="s">
        <v>28</v>
      </c>
      <c r="M482" s="88">
        <v>7</v>
      </c>
      <c r="N482" s="88" t="s">
        <v>29</v>
      </c>
      <c r="O482" s="88" t="s">
        <v>705</v>
      </c>
      <c r="P482" s="88" t="s">
        <v>30</v>
      </c>
      <c r="Q482" s="88">
        <v>1</v>
      </c>
      <c r="R482" s="88" t="s">
        <v>57</v>
      </c>
      <c r="S482" s="53">
        <v>6000000</v>
      </c>
      <c r="T482" s="53">
        <f>+M482*S482</f>
        <v>42000000</v>
      </c>
      <c r="U482" s="28">
        <f>+T482</f>
        <v>42000000</v>
      </c>
      <c r="V482" s="88" t="s">
        <v>32</v>
      </c>
      <c r="W482" s="88" t="s">
        <v>33</v>
      </c>
      <c r="X482" s="88" t="s">
        <v>287</v>
      </c>
      <c r="Y482" s="89">
        <v>3009133992</v>
      </c>
      <c r="Z482" s="123" t="s">
        <v>288</v>
      </c>
      <c r="AA482" s="88"/>
      <c r="AB482" s="88" t="s">
        <v>63</v>
      </c>
      <c r="AC482" s="88" t="s">
        <v>572</v>
      </c>
      <c r="AD482" s="88" t="s">
        <v>248</v>
      </c>
      <c r="AE482" s="88"/>
      <c r="AF482" s="88"/>
    </row>
    <row r="483" spans="1:32" s="139" customFormat="1" ht="115.5" hidden="1" x14ac:dyDescent="0.25">
      <c r="A483" s="88" t="s">
        <v>1714</v>
      </c>
      <c r="B483" s="88" t="s">
        <v>1315</v>
      </c>
      <c r="C483" s="46">
        <v>514</v>
      </c>
      <c r="D483" s="88">
        <v>80161504</v>
      </c>
      <c r="E483" s="88"/>
      <c r="F483" s="88"/>
      <c r="G483" s="88" t="s">
        <v>1701</v>
      </c>
      <c r="H483" s="88" t="s">
        <v>26</v>
      </c>
      <c r="I483" s="88" t="s">
        <v>1316</v>
      </c>
      <c r="J483" s="88" t="s">
        <v>53</v>
      </c>
      <c r="K483" s="89">
        <v>5</v>
      </c>
      <c r="L483" s="88" t="s">
        <v>62</v>
      </c>
      <c r="M483" s="88">
        <v>5.5</v>
      </c>
      <c r="N483" s="88" t="s">
        <v>29</v>
      </c>
      <c r="O483" s="88" t="s">
        <v>705</v>
      </c>
      <c r="P483" s="88" t="s">
        <v>43</v>
      </c>
      <c r="Q483" s="88">
        <v>0</v>
      </c>
      <c r="R483" s="88" t="s">
        <v>31</v>
      </c>
      <c r="S483" s="53">
        <v>6000000</v>
      </c>
      <c r="T483" s="53">
        <f>+S483*M483</f>
        <v>33000000</v>
      </c>
      <c r="U483" s="28">
        <f>T483</f>
        <v>33000000</v>
      </c>
      <c r="V483" s="88" t="s">
        <v>32</v>
      </c>
      <c r="W483" s="3" t="s">
        <v>33</v>
      </c>
      <c r="X483" s="88" t="s">
        <v>1317</v>
      </c>
      <c r="Y483" s="88">
        <v>3057017937</v>
      </c>
      <c r="Z483" s="88" t="s">
        <v>1318</v>
      </c>
      <c r="AA483" s="88"/>
      <c r="AB483" s="88" t="s">
        <v>1315</v>
      </c>
      <c r="AC483" s="88" t="s">
        <v>270</v>
      </c>
      <c r="AD483" s="88" t="s">
        <v>1787</v>
      </c>
      <c r="AE483" s="88"/>
      <c r="AF483" s="88"/>
    </row>
    <row r="484" spans="1:32" s="139" customFormat="1" ht="189" hidden="1" customHeight="1" x14ac:dyDescent="0.25">
      <c r="A484" s="88" t="s">
        <v>1715</v>
      </c>
      <c r="B484" s="88" t="s">
        <v>1315</v>
      </c>
      <c r="C484" s="46">
        <v>515</v>
      </c>
      <c r="D484" s="88">
        <v>80161504</v>
      </c>
      <c r="E484" s="88"/>
      <c r="F484" s="88"/>
      <c r="G484" s="88" t="s">
        <v>1702</v>
      </c>
      <c r="H484" s="88" t="s">
        <v>26</v>
      </c>
      <c r="I484" s="88" t="s">
        <v>1320</v>
      </c>
      <c r="J484" s="88" t="s">
        <v>53</v>
      </c>
      <c r="K484" s="89">
        <v>5</v>
      </c>
      <c r="L484" s="88" t="s">
        <v>62</v>
      </c>
      <c r="M484" s="88">
        <v>5.5</v>
      </c>
      <c r="N484" s="88" t="s">
        <v>29</v>
      </c>
      <c r="O484" s="88" t="s">
        <v>705</v>
      </c>
      <c r="P484" s="88" t="s">
        <v>43</v>
      </c>
      <c r="Q484" s="88">
        <v>0</v>
      </c>
      <c r="R484" s="88" t="s">
        <v>31</v>
      </c>
      <c r="S484" s="53">
        <v>6000000</v>
      </c>
      <c r="T484" s="53">
        <f>+S484*M484</f>
        <v>33000000</v>
      </c>
      <c r="U484" s="28">
        <f>T484</f>
        <v>33000000</v>
      </c>
      <c r="V484" s="88" t="s">
        <v>32</v>
      </c>
      <c r="W484" s="3" t="s">
        <v>33</v>
      </c>
      <c r="X484" s="88" t="s">
        <v>1317</v>
      </c>
      <c r="Y484" s="88">
        <v>3057017937</v>
      </c>
      <c r="Z484" s="88" t="s">
        <v>1318</v>
      </c>
      <c r="AA484" s="88"/>
      <c r="AB484" s="88" t="s">
        <v>1315</v>
      </c>
      <c r="AC484" s="88" t="s">
        <v>270</v>
      </c>
      <c r="AD484" s="88" t="s">
        <v>1787</v>
      </c>
      <c r="AE484" s="88"/>
      <c r="AF484" s="88"/>
    </row>
    <row r="485" spans="1:32" ht="49.5" hidden="1" x14ac:dyDescent="0.25">
      <c r="A485" s="147" t="s">
        <v>1757</v>
      </c>
      <c r="B485" s="88" t="s">
        <v>106</v>
      </c>
      <c r="C485" s="46">
        <v>516</v>
      </c>
      <c r="D485" s="88" t="s">
        <v>181</v>
      </c>
      <c r="E485" s="88"/>
      <c r="F485" s="88"/>
      <c r="G485" s="88" t="s">
        <v>1703</v>
      </c>
      <c r="H485" s="88" t="s">
        <v>183</v>
      </c>
      <c r="I485" s="88" t="s">
        <v>76</v>
      </c>
      <c r="J485" s="88" t="s">
        <v>53</v>
      </c>
      <c r="K485" s="88">
        <v>5</v>
      </c>
      <c r="L485" s="88" t="s">
        <v>28</v>
      </c>
      <c r="M485" s="88">
        <v>8</v>
      </c>
      <c r="N485" s="88" t="s">
        <v>241</v>
      </c>
      <c r="O485" s="88" t="s">
        <v>707</v>
      </c>
      <c r="P485" s="88" t="s">
        <v>43</v>
      </c>
      <c r="Q485" s="88">
        <v>0</v>
      </c>
      <c r="R485" s="88" t="s">
        <v>31</v>
      </c>
      <c r="S485" s="53">
        <v>0</v>
      </c>
      <c r="T485" s="53">
        <v>17894000</v>
      </c>
      <c r="U485" s="28">
        <f>+T485</f>
        <v>17894000</v>
      </c>
      <c r="V485" s="88" t="s">
        <v>32</v>
      </c>
      <c r="W485" s="88" t="s">
        <v>33</v>
      </c>
      <c r="X485" s="88" t="s">
        <v>639</v>
      </c>
      <c r="Y485" s="89">
        <v>3009133992</v>
      </c>
      <c r="Z485" s="123" t="s">
        <v>701</v>
      </c>
      <c r="AA485" s="88"/>
      <c r="AB485" s="88" t="s">
        <v>106</v>
      </c>
      <c r="AC485" s="88" t="s">
        <v>275</v>
      </c>
      <c r="AD485" s="88" t="s">
        <v>1638</v>
      </c>
      <c r="AE485" s="88"/>
      <c r="AF485" s="88"/>
    </row>
    <row r="486" spans="1:32" ht="115.5" hidden="1" x14ac:dyDescent="0.25">
      <c r="A486" s="88" t="s">
        <v>1758</v>
      </c>
      <c r="B486" s="88" t="s">
        <v>106</v>
      </c>
      <c r="C486" s="46">
        <v>517</v>
      </c>
      <c r="D486" s="88" t="s">
        <v>1228</v>
      </c>
      <c r="E486" s="88"/>
      <c r="F486" s="88"/>
      <c r="G486" s="88" t="s">
        <v>1704</v>
      </c>
      <c r="H486" s="88" t="s">
        <v>202</v>
      </c>
      <c r="I486" s="88"/>
      <c r="J486" s="88" t="s">
        <v>39</v>
      </c>
      <c r="K486" s="88">
        <v>9</v>
      </c>
      <c r="L486" s="88" t="s">
        <v>28</v>
      </c>
      <c r="M486" s="88">
        <v>2</v>
      </c>
      <c r="N486" s="88" t="s">
        <v>241</v>
      </c>
      <c r="O486" s="88" t="s">
        <v>707</v>
      </c>
      <c r="P486" s="88" t="s">
        <v>43</v>
      </c>
      <c r="Q486" s="88">
        <v>0</v>
      </c>
      <c r="R486" s="88" t="s">
        <v>57</v>
      </c>
      <c r="S486" s="28">
        <v>0</v>
      </c>
      <c r="T486" s="28">
        <v>58000000</v>
      </c>
      <c r="U486" s="28">
        <v>58000000</v>
      </c>
      <c r="V486" s="88" t="s">
        <v>32</v>
      </c>
      <c r="W486" s="88" t="s">
        <v>33</v>
      </c>
      <c r="X486" s="88" t="s">
        <v>770</v>
      </c>
      <c r="Y486" s="89">
        <v>3009133992</v>
      </c>
      <c r="Z486" s="123" t="s">
        <v>771</v>
      </c>
      <c r="AA486" s="88"/>
      <c r="AB486" s="88" t="s">
        <v>106</v>
      </c>
      <c r="AC486" s="88" t="s">
        <v>570</v>
      </c>
      <c r="AD486" s="88" t="s">
        <v>2186</v>
      </c>
      <c r="AE486" s="88"/>
      <c r="AF486" s="88"/>
    </row>
    <row r="487" spans="1:32" ht="82.5" hidden="1" x14ac:dyDescent="0.25">
      <c r="A487" s="88" t="s">
        <v>1756</v>
      </c>
      <c r="B487" s="88" t="s">
        <v>172</v>
      </c>
      <c r="C487" s="46">
        <v>518</v>
      </c>
      <c r="D487" s="88">
        <v>80161500</v>
      </c>
      <c r="E487" s="88"/>
      <c r="F487" s="147"/>
      <c r="G487" s="88" t="s">
        <v>1705</v>
      </c>
      <c r="H487" s="88" t="s">
        <v>26</v>
      </c>
      <c r="I487" s="88" t="s">
        <v>41</v>
      </c>
      <c r="J487" s="88" t="s">
        <v>53</v>
      </c>
      <c r="K487" s="88">
        <v>5</v>
      </c>
      <c r="L487" s="88" t="s">
        <v>28</v>
      </c>
      <c r="M487" s="153">
        <v>7.8666666666666663</v>
      </c>
      <c r="N487" s="88" t="s">
        <v>29</v>
      </c>
      <c r="O487" s="88" t="s">
        <v>705</v>
      </c>
      <c r="P487" s="88" t="s">
        <v>43</v>
      </c>
      <c r="Q487" s="88">
        <v>0</v>
      </c>
      <c r="R487" s="88" t="s">
        <v>57</v>
      </c>
      <c r="S487" s="53">
        <v>12000000</v>
      </c>
      <c r="T487" s="53">
        <f>+M487*S487</f>
        <v>94400000</v>
      </c>
      <c r="U487" s="28">
        <f>+T487</f>
        <v>94400000</v>
      </c>
      <c r="V487" s="88" t="s">
        <v>32</v>
      </c>
      <c r="W487" s="88" t="s">
        <v>33</v>
      </c>
      <c r="X487" s="88" t="s">
        <v>573</v>
      </c>
      <c r="Y487" s="89">
        <v>3009133992</v>
      </c>
      <c r="Z487" s="123" t="s">
        <v>574</v>
      </c>
      <c r="AA487" s="88"/>
      <c r="AB487" s="88" t="s">
        <v>172</v>
      </c>
      <c r="AC487" s="88" t="s">
        <v>266</v>
      </c>
      <c r="AD487" s="88" t="s">
        <v>1694</v>
      </c>
      <c r="AE487" s="147"/>
      <c r="AF487" s="147"/>
    </row>
    <row r="488" spans="1:32" ht="49.5" hidden="1" x14ac:dyDescent="0.25">
      <c r="A488" s="31" t="s">
        <v>1759</v>
      </c>
      <c r="B488" s="12" t="s">
        <v>106</v>
      </c>
      <c r="C488" s="13">
        <v>519</v>
      </c>
      <c r="D488" s="12" t="s">
        <v>237</v>
      </c>
      <c r="E488" s="12"/>
      <c r="F488" s="12"/>
      <c r="G488" s="12" t="s">
        <v>1706</v>
      </c>
      <c r="H488" s="12" t="s">
        <v>185</v>
      </c>
      <c r="I488" s="12" t="s">
        <v>76</v>
      </c>
      <c r="J488" s="12" t="s">
        <v>53</v>
      </c>
      <c r="K488" s="12">
        <v>5</v>
      </c>
      <c r="L488" s="12" t="s">
        <v>28</v>
      </c>
      <c r="M488" s="12">
        <v>8</v>
      </c>
      <c r="N488" s="12" t="s">
        <v>241</v>
      </c>
      <c r="O488" s="12" t="s">
        <v>707</v>
      </c>
      <c r="P488" s="12" t="s">
        <v>43</v>
      </c>
      <c r="Q488" s="12">
        <v>0</v>
      </c>
      <c r="R488" s="12" t="s">
        <v>31</v>
      </c>
      <c r="S488" s="57">
        <v>0</v>
      </c>
      <c r="T488" s="57">
        <v>13988000</v>
      </c>
      <c r="U488" s="61">
        <f>+T488</f>
        <v>13988000</v>
      </c>
      <c r="V488" s="12" t="s">
        <v>32</v>
      </c>
      <c r="W488" s="12" t="s">
        <v>33</v>
      </c>
      <c r="X488" s="12" t="s">
        <v>639</v>
      </c>
      <c r="Y488" s="18">
        <v>3009133992</v>
      </c>
      <c r="Z488" s="20" t="s">
        <v>701</v>
      </c>
      <c r="AA488" s="12"/>
      <c r="AB488" s="12" t="s">
        <v>106</v>
      </c>
      <c r="AC488" s="12" t="s">
        <v>272</v>
      </c>
      <c r="AD488" s="12" t="s">
        <v>1915</v>
      </c>
      <c r="AE488" s="12"/>
      <c r="AF488" s="12"/>
    </row>
    <row r="489" spans="1:32" ht="115.5" hidden="1" x14ac:dyDescent="0.25">
      <c r="A489" s="88" t="s">
        <v>1773</v>
      </c>
      <c r="B489" s="88" t="s">
        <v>63</v>
      </c>
      <c r="C489" s="27">
        <v>520</v>
      </c>
      <c r="D489" s="88" t="s">
        <v>1771</v>
      </c>
      <c r="E489" s="88"/>
      <c r="F489" s="88"/>
      <c r="G489" s="88" t="s">
        <v>1763</v>
      </c>
      <c r="H489" s="88" t="s">
        <v>26</v>
      </c>
      <c r="I489" s="88" t="s">
        <v>1092</v>
      </c>
      <c r="J489" s="88" t="s">
        <v>53</v>
      </c>
      <c r="K489" s="88">
        <v>5</v>
      </c>
      <c r="L489" s="88" t="s">
        <v>28</v>
      </c>
      <c r="M489" s="88">
        <v>7</v>
      </c>
      <c r="N489" s="88" t="s">
        <v>29</v>
      </c>
      <c r="O489" s="88" t="s">
        <v>705</v>
      </c>
      <c r="P489" s="88" t="s">
        <v>30</v>
      </c>
      <c r="Q489" s="88">
        <v>1</v>
      </c>
      <c r="R489" s="88" t="s">
        <v>57</v>
      </c>
      <c r="S489" s="53">
        <v>5500000</v>
      </c>
      <c r="T489" s="53">
        <f t="shared" ref="T489:T496" si="11">+M489*S489</f>
        <v>38500000</v>
      </c>
      <c r="U489" s="28">
        <v>38500000</v>
      </c>
      <c r="V489" s="88" t="s">
        <v>32</v>
      </c>
      <c r="W489" s="88" t="s">
        <v>33</v>
      </c>
      <c r="X489" s="88" t="s">
        <v>287</v>
      </c>
      <c r="Y489" s="89">
        <v>3009133992</v>
      </c>
      <c r="Z489" s="123" t="s">
        <v>288</v>
      </c>
      <c r="AA489" s="88"/>
      <c r="AB489" s="88" t="s">
        <v>63</v>
      </c>
      <c r="AC489" s="88" t="s">
        <v>572</v>
      </c>
      <c r="AD489" s="88" t="s">
        <v>1762</v>
      </c>
      <c r="AE489" s="88"/>
      <c r="AF489" s="88"/>
    </row>
    <row r="490" spans="1:32" ht="99" hidden="1" x14ac:dyDescent="0.25">
      <c r="A490" s="88" t="s">
        <v>1774</v>
      </c>
      <c r="B490" s="88" t="s">
        <v>63</v>
      </c>
      <c r="C490" s="27">
        <v>521</v>
      </c>
      <c r="D490" s="88" t="s">
        <v>1112</v>
      </c>
      <c r="E490" s="88"/>
      <c r="F490" s="88"/>
      <c r="G490" s="88" t="s">
        <v>1764</v>
      </c>
      <c r="H490" s="88" t="s">
        <v>26</v>
      </c>
      <c r="I490" s="88" t="s">
        <v>258</v>
      </c>
      <c r="J490" s="88" t="s">
        <v>144</v>
      </c>
      <c r="K490" s="88">
        <v>7</v>
      </c>
      <c r="L490" s="88" t="s">
        <v>28</v>
      </c>
      <c r="M490" s="88">
        <v>5</v>
      </c>
      <c r="N490" s="88" t="s">
        <v>29</v>
      </c>
      <c r="O490" s="88" t="s">
        <v>705</v>
      </c>
      <c r="P490" s="88" t="s">
        <v>43</v>
      </c>
      <c r="Q490" s="88">
        <v>0</v>
      </c>
      <c r="R490" s="88" t="s">
        <v>57</v>
      </c>
      <c r="S490" s="53">
        <v>7000000</v>
      </c>
      <c r="T490" s="53">
        <f t="shared" si="11"/>
        <v>35000000</v>
      </c>
      <c r="U490" s="28">
        <f>+T490</f>
        <v>35000000</v>
      </c>
      <c r="V490" s="88" t="s">
        <v>32</v>
      </c>
      <c r="W490" s="88" t="s">
        <v>33</v>
      </c>
      <c r="X490" s="88" t="s">
        <v>1113</v>
      </c>
      <c r="Y490" s="89">
        <v>3009133992</v>
      </c>
      <c r="Z490" s="123" t="s">
        <v>1114</v>
      </c>
      <c r="AA490" s="88"/>
      <c r="AB490" s="88" t="s">
        <v>63</v>
      </c>
      <c r="AC490" s="88" t="s">
        <v>604</v>
      </c>
      <c r="AD490" s="88" t="s">
        <v>2062</v>
      </c>
      <c r="AE490" s="88"/>
      <c r="AF490" s="88"/>
    </row>
    <row r="491" spans="1:32" ht="132" hidden="1" x14ac:dyDescent="0.25">
      <c r="A491" s="88" t="s">
        <v>1775</v>
      </c>
      <c r="B491" s="88" t="s">
        <v>63</v>
      </c>
      <c r="C491" s="27">
        <v>522</v>
      </c>
      <c r="D491" s="88" t="s">
        <v>1100</v>
      </c>
      <c r="E491" s="88"/>
      <c r="F491" s="88"/>
      <c r="G491" s="88" t="s">
        <v>1765</v>
      </c>
      <c r="H491" s="88" t="s">
        <v>26</v>
      </c>
      <c r="I491" s="88" t="s">
        <v>1101</v>
      </c>
      <c r="J491" s="88" t="s">
        <v>60</v>
      </c>
      <c r="K491" s="88">
        <v>6</v>
      </c>
      <c r="L491" s="88" t="s">
        <v>28</v>
      </c>
      <c r="M491" s="88">
        <v>6.5</v>
      </c>
      <c r="N491" s="88" t="s">
        <v>29</v>
      </c>
      <c r="O491" s="88" t="s">
        <v>705</v>
      </c>
      <c r="P491" s="88" t="s">
        <v>43</v>
      </c>
      <c r="Q491" s="88">
        <v>0</v>
      </c>
      <c r="R491" s="88" t="s">
        <v>57</v>
      </c>
      <c r="S491" s="53">
        <v>5500000</v>
      </c>
      <c r="T491" s="53">
        <f t="shared" si="11"/>
        <v>35750000</v>
      </c>
      <c r="U491" s="28">
        <v>35750000</v>
      </c>
      <c r="V491" s="88" t="s">
        <v>32</v>
      </c>
      <c r="W491" s="88" t="s">
        <v>33</v>
      </c>
      <c r="X491" s="88" t="s">
        <v>1113</v>
      </c>
      <c r="Y491" s="89">
        <v>3009133992</v>
      </c>
      <c r="Z491" s="123" t="s">
        <v>1114</v>
      </c>
      <c r="AA491" s="88"/>
      <c r="AB491" s="88" t="s">
        <v>63</v>
      </c>
      <c r="AC491" s="88" t="s">
        <v>604</v>
      </c>
      <c r="AD491" s="88" t="s">
        <v>1762</v>
      </c>
      <c r="AE491" s="88"/>
      <c r="AF491" s="88"/>
    </row>
    <row r="492" spans="1:32" ht="99" hidden="1" x14ac:dyDescent="0.25">
      <c r="A492" s="88" t="s">
        <v>1776</v>
      </c>
      <c r="B492" s="88" t="s">
        <v>63</v>
      </c>
      <c r="C492" s="27">
        <v>523</v>
      </c>
      <c r="D492" s="88" t="s">
        <v>1103</v>
      </c>
      <c r="E492" s="88"/>
      <c r="F492" s="88"/>
      <c r="G492" s="88" t="s">
        <v>1766</v>
      </c>
      <c r="H492" s="88" t="s">
        <v>26</v>
      </c>
      <c r="I492" s="88" t="s">
        <v>1104</v>
      </c>
      <c r="J492" s="88" t="s">
        <v>53</v>
      </c>
      <c r="K492" s="88">
        <v>5</v>
      </c>
      <c r="L492" s="88" t="s">
        <v>28</v>
      </c>
      <c r="M492" s="88">
        <v>7</v>
      </c>
      <c r="N492" s="88" t="s">
        <v>29</v>
      </c>
      <c r="O492" s="88" t="s">
        <v>705</v>
      </c>
      <c r="P492" s="88" t="s">
        <v>30</v>
      </c>
      <c r="Q492" s="88">
        <v>1</v>
      </c>
      <c r="R492" s="88" t="s">
        <v>57</v>
      </c>
      <c r="S492" s="53">
        <v>8000000</v>
      </c>
      <c r="T492" s="53">
        <f t="shared" si="11"/>
        <v>56000000</v>
      </c>
      <c r="U492" s="28">
        <v>56000000</v>
      </c>
      <c r="V492" s="88" t="s">
        <v>32</v>
      </c>
      <c r="W492" s="88" t="s">
        <v>33</v>
      </c>
      <c r="X492" s="88" t="s">
        <v>1761</v>
      </c>
      <c r="Y492" s="89">
        <v>3009133992</v>
      </c>
      <c r="Z492" s="123" t="s">
        <v>1106</v>
      </c>
      <c r="AA492" s="88"/>
      <c r="AB492" s="88" t="s">
        <v>130</v>
      </c>
      <c r="AC492" s="88" t="s">
        <v>604</v>
      </c>
      <c r="AD492" s="88" t="s">
        <v>1762</v>
      </c>
      <c r="AE492" s="88"/>
      <c r="AF492" s="88"/>
    </row>
    <row r="493" spans="1:32" ht="99" hidden="1" x14ac:dyDescent="0.25">
      <c r="A493" s="88" t="s">
        <v>1777</v>
      </c>
      <c r="B493" s="88" t="s">
        <v>63</v>
      </c>
      <c r="C493" s="27">
        <v>524</v>
      </c>
      <c r="D493" s="88" t="s">
        <v>1771</v>
      </c>
      <c r="E493" s="88"/>
      <c r="F493" s="88"/>
      <c r="G493" s="88" t="s">
        <v>1767</v>
      </c>
      <c r="H493" s="88" t="s">
        <v>26</v>
      </c>
      <c r="I493" s="88" t="s">
        <v>1094</v>
      </c>
      <c r="J493" s="88" t="s">
        <v>60</v>
      </c>
      <c r="K493" s="88">
        <v>6</v>
      </c>
      <c r="L493" s="88" t="s">
        <v>28</v>
      </c>
      <c r="M493" s="88">
        <v>6.5</v>
      </c>
      <c r="N493" s="88" t="s">
        <v>29</v>
      </c>
      <c r="O493" s="88" t="s">
        <v>705</v>
      </c>
      <c r="P493" s="88" t="s">
        <v>43</v>
      </c>
      <c r="Q493" s="88">
        <v>0</v>
      </c>
      <c r="R493" s="88" t="s">
        <v>57</v>
      </c>
      <c r="S493" s="53">
        <v>5500000</v>
      </c>
      <c r="T493" s="53">
        <f t="shared" si="11"/>
        <v>35750000</v>
      </c>
      <c r="U493" s="28">
        <v>35750000</v>
      </c>
      <c r="V493" s="88" t="s">
        <v>32</v>
      </c>
      <c r="W493" s="88" t="s">
        <v>33</v>
      </c>
      <c r="X493" s="88" t="s">
        <v>1772</v>
      </c>
      <c r="Y493" s="89">
        <v>3009133992</v>
      </c>
      <c r="Z493" s="123" t="s">
        <v>1096</v>
      </c>
      <c r="AA493" s="88"/>
      <c r="AB493" s="88" t="s">
        <v>63</v>
      </c>
      <c r="AC493" s="88" t="s">
        <v>572</v>
      </c>
      <c r="AD493" s="88" t="s">
        <v>1762</v>
      </c>
      <c r="AE493" s="88"/>
      <c r="AF493" s="88"/>
    </row>
    <row r="494" spans="1:32" ht="99" hidden="1" x14ac:dyDescent="0.25">
      <c r="A494" s="88" t="s">
        <v>1778</v>
      </c>
      <c r="B494" s="88" t="s">
        <v>63</v>
      </c>
      <c r="C494" s="27">
        <v>525</v>
      </c>
      <c r="D494" s="88" t="s">
        <v>1103</v>
      </c>
      <c r="E494" s="88"/>
      <c r="F494" s="88"/>
      <c r="G494" s="88" t="s">
        <v>1768</v>
      </c>
      <c r="H494" s="88" t="s">
        <v>26</v>
      </c>
      <c r="I494" s="88" t="s">
        <v>1108</v>
      </c>
      <c r="J494" s="88" t="s">
        <v>53</v>
      </c>
      <c r="K494" s="88">
        <v>5</v>
      </c>
      <c r="L494" s="88" t="s">
        <v>28</v>
      </c>
      <c r="M494" s="88">
        <v>7</v>
      </c>
      <c r="N494" s="88" t="s">
        <v>29</v>
      </c>
      <c r="O494" s="88" t="s">
        <v>705</v>
      </c>
      <c r="P494" s="88" t="s">
        <v>43</v>
      </c>
      <c r="Q494" s="88">
        <v>0</v>
      </c>
      <c r="R494" s="88" t="s">
        <v>57</v>
      </c>
      <c r="S494" s="53">
        <v>5500000</v>
      </c>
      <c r="T494" s="53">
        <f t="shared" si="11"/>
        <v>38500000</v>
      </c>
      <c r="U494" s="28">
        <f>+S494*M494</f>
        <v>38500000</v>
      </c>
      <c r="V494" s="88" t="s">
        <v>32</v>
      </c>
      <c r="W494" s="88" t="s">
        <v>33</v>
      </c>
      <c r="X494" s="88" t="s">
        <v>1095</v>
      </c>
      <c r="Y494" s="89">
        <v>3154544788</v>
      </c>
      <c r="Z494" s="123" t="s">
        <v>1096</v>
      </c>
      <c r="AA494" s="88"/>
      <c r="AB494" s="88" t="s">
        <v>63</v>
      </c>
      <c r="AC494" s="88" t="s">
        <v>572</v>
      </c>
      <c r="AD494" s="88" t="s">
        <v>1762</v>
      </c>
      <c r="AE494" s="88"/>
      <c r="AF494" s="88"/>
    </row>
    <row r="495" spans="1:32" ht="82.5" hidden="1" x14ac:dyDescent="0.25">
      <c r="A495" s="88" t="s">
        <v>1779</v>
      </c>
      <c r="B495" s="88" t="s">
        <v>37</v>
      </c>
      <c r="C495" s="27">
        <v>526</v>
      </c>
      <c r="D495" s="15" t="s">
        <v>656</v>
      </c>
      <c r="E495" s="88"/>
      <c r="F495" s="88"/>
      <c r="G495" s="88" t="s">
        <v>1963</v>
      </c>
      <c r="H495" s="88" t="s">
        <v>26</v>
      </c>
      <c r="I495" s="88" t="s">
        <v>1956</v>
      </c>
      <c r="J495" s="88" t="s">
        <v>144</v>
      </c>
      <c r="K495" s="88">
        <v>7</v>
      </c>
      <c r="L495" s="88" t="s">
        <v>28</v>
      </c>
      <c r="M495" s="88">
        <v>5.0999999999999996</v>
      </c>
      <c r="N495" s="88" t="s">
        <v>29</v>
      </c>
      <c r="O495" s="88" t="s">
        <v>705</v>
      </c>
      <c r="P495" s="88" t="s">
        <v>43</v>
      </c>
      <c r="Q495" s="88">
        <v>0</v>
      </c>
      <c r="R495" s="88" t="s">
        <v>31</v>
      </c>
      <c r="S495" s="53">
        <v>11000000</v>
      </c>
      <c r="T495" s="53">
        <f t="shared" si="11"/>
        <v>56099999.999999993</v>
      </c>
      <c r="U495" s="28">
        <f>+T495</f>
        <v>56099999.999999993</v>
      </c>
      <c r="V495" s="88" t="s">
        <v>32</v>
      </c>
      <c r="W495" s="88" t="s">
        <v>33</v>
      </c>
      <c r="X495" s="88" t="s">
        <v>38</v>
      </c>
      <c r="Y495" s="89">
        <v>3009133992</v>
      </c>
      <c r="Z495" s="123" t="s">
        <v>259</v>
      </c>
      <c r="AA495" s="123"/>
      <c r="AB495" s="88" t="s">
        <v>37</v>
      </c>
      <c r="AC495" s="88" t="s">
        <v>270</v>
      </c>
      <c r="AD495" s="88" t="s">
        <v>1951</v>
      </c>
      <c r="AE495" s="88"/>
      <c r="AF495" s="88"/>
    </row>
    <row r="496" spans="1:32" ht="153" hidden="1" customHeight="1" x14ac:dyDescent="0.25">
      <c r="A496" s="88" t="s">
        <v>1781</v>
      </c>
      <c r="B496" s="88" t="s">
        <v>37</v>
      </c>
      <c r="C496" s="27">
        <v>528</v>
      </c>
      <c r="D496" s="15" t="s">
        <v>656</v>
      </c>
      <c r="E496" s="88"/>
      <c r="F496" s="88"/>
      <c r="G496" s="88" t="s">
        <v>1770</v>
      </c>
      <c r="H496" s="88" t="s">
        <v>34</v>
      </c>
      <c r="I496" s="88" t="s">
        <v>1293</v>
      </c>
      <c r="J496" s="88" t="s">
        <v>144</v>
      </c>
      <c r="K496" s="88">
        <v>7</v>
      </c>
      <c r="L496" s="88" t="s">
        <v>28</v>
      </c>
      <c r="M496" s="88">
        <v>5</v>
      </c>
      <c r="N496" s="88" t="s">
        <v>29</v>
      </c>
      <c r="O496" s="88" t="s">
        <v>705</v>
      </c>
      <c r="P496" s="88" t="s">
        <v>43</v>
      </c>
      <c r="Q496" s="88">
        <v>0</v>
      </c>
      <c r="R496" s="88" t="s">
        <v>31</v>
      </c>
      <c r="S496" s="53">
        <v>3500000</v>
      </c>
      <c r="T496" s="53">
        <f t="shared" si="11"/>
        <v>17500000</v>
      </c>
      <c r="U496" s="28">
        <f>+T496</f>
        <v>17500000</v>
      </c>
      <c r="V496" s="88" t="s">
        <v>32</v>
      </c>
      <c r="W496" s="88" t="s">
        <v>33</v>
      </c>
      <c r="X496" s="88" t="s">
        <v>38</v>
      </c>
      <c r="Y496" s="89">
        <v>3009133992</v>
      </c>
      <c r="Z496" s="123" t="s">
        <v>259</v>
      </c>
      <c r="AA496" s="123"/>
      <c r="AB496" s="88" t="s">
        <v>37</v>
      </c>
      <c r="AC496" s="88" t="s">
        <v>270</v>
      </c>
      <c r="AD496" s="88" t="s">
        <v>1951</v>
      </c>
      <c r="AE496" s="88"/>
      <c r="AF496" s="88"/>
    </row>
    <row r="497" spans="1:35" s="156" customFormat="1" ht="119.25" hidden="1" customHeight="1" x14ac:dyDescent="0.25">
      <c r="A497" s="88" t="s">
        <v>1797</v>
      </c>
      <c r="B497" s="88" t="s">
        <v>1342</v>
      </c>
      <c r="C497" s="46">
        <v>529</v>
      </c>
      <c r="D497" s="88">
        <v>80161500</v>
      </c>
      <c r="E497" s="88"/>
      <c r="F497" s="88"/>
      <c r="G497" s="88" t="s">
        <v>1793</v>
      </c>
      <c r="H497" s="88" t="s">
        <v>26</v>
      </c>
      <c r="I497" s="88" t="s">
        <v>1782</v>
      </c>
      <c r="J497" s="88" t="s">
        <v>53</v>
      </c>
      <c r="K497" s="88">
        <v>5</v>
      </c>
      <c r="L497" s="88" t="s">
        <v>62</v>
      </c>
      <c r="M497" s="88">
        <v>6</v>
      </c>
      <c r="N497" s="88" t="s">
        <v>29</v>
      </c>
      <c r="O497" s="88" t="s">
        <v>705</v>
      </c>
      <c r="P497" s="88" t="s">
        <v>43</v>
      </c>
      <c r="Q497" s="88">
        <v>0</v>
      </c>
      <c r="R497" s="88" t="s">
        <v>31</v>
      </c>
      <c r="S497" s="53">
        <v>12000000</v>
      </c>
      <c r="T497" s="53">
        <f>+S497*M497</f>
        <v>72000000</v>
      </c>
      <c r="U497" s="28">
        <f>+S497*M497</f>
        <v>72000000</v>
      </c>
      <c r="V497" s="88" t="s">
        <v>32</v>
      </c>
      <c r="W497" s="88" t="s">
        <v>33</v>
      </c>
      <c r="X497" s="88" t="s">
        <v>1783</v>
      </c>
      <c r="Y497" s="88">
        <v>5111150</v>
      </c>
      <c r="Z497" s="123" t="s">
        <v>1784</v>
      </c>
      <c r="AA497" s="88"/>
      <c r="AB497" s="88" t="s">
        <v>1342</v>
      </c>
      <c r="AC497" s="88" t="s">
        <v>1785</v>
      </c>
      <c r="AD497" s="88" t="s">
        <v>1788</v>
      </c>
      <c r="AE497" s="88"/>
      <c r="AF497" s="88"/>
    </row>
    <row r="498" spans="1:35" s="105" customFormat="1" ht="82.5" hidden="1" x14ac:dyDescent="0.25">
      <c r="A498" s="88" t="s">
        <v>1798</v>
      </c>
      <c r="B498" s="88" t="s">
        <v>1342</v>
      </c>
      <c r="C498" s="46">
        <v>530</v>
      </c>
      <c r="D498" s="88">
        <v>80161500</v>
      </c>
      <c r="E498" s="88"/>
      <c r="F498" s="88"/>
      <c r="G498" s="88" t="s">
        <v>1792</v>
      </c>
      <c r="H498" s="88" t="s">
        <v>26</v>
      </c>
      <c r="I498" s="88" t="s">
        <v>1786</v>
      </c>
      <c r="J498" s="88" t="s">
        <v>53</v>
      </c>
      <c r="K498" s="88">
        <v>5</v>
      </c>
      <c r="L498" s="88" t="s">
        <v>82</v>
      </c>
      <c r="M498" s="88">
        <v>6</v>
      </c>
      <c r="N498" s="88" t="s">
        <v>29</v>
      </c>
      <c r="O498" s="88" t="s">
        <v>705</v>
      </c>
      <c r="P498" s="88" t="s">
        <v>43</v>
      </c>
      <c r="Q498" s="88">
        <v>0</v>
      </c>
      <c r="R498" s="88" t="s">
        <v>31</v>
      </c>
      <c r="S498" s="53">
        <v>11000000</v>
      </c>
      <c r="T498" s="53">
        <f>+S498*M498</f>
        <v>66000000</v>
      </c>
      <c r="U498" s="28">
        <f>+S498*M498</f>
        <v>66000000</v>
      </c>
      <c r="V498" s="88" t="s">
        <v>32</v>
      </c>
      <c r="W498" s="88" t="s">
        <v>33</v>
      </c>
      <c r="X498" s="88" t="s">
        <v>1783</v>
      </c>
      <c r="Y498" s="88">
        <v>5111150</v>
      </c>
      <c r="Z498" s="123" t="s">
        <v>1784</v>
      </c>
      <c r="AA498" s="88"/>
      <c r="AB498" s="88" t="s">
        <v>1342</v>
      </c>
      <c r="AC498" s="88" t="s">
        <v>270</v>
      </c>
      <c r="AD498" s="88" t="s">
        <v>1788</v>
      </c>
      <c r="AE498" s="88"/>
      <c r="AF498" s="88"/>
    </row>
    <row r="499" spans="1:35" s="105" customFormat="1" ht="66" hidden="1" x14ac:dyDescent="0.25">
      <c r="A499" s="88" t="s">
        <v>1799</v>
      </c>
      <c r="B499" s="88" t="s">
        <v>96</v>
      </c>
      <c r="C499" s="46">
        <v>531</v>
      </c>
      <c r="D499" s="88" t="s">
        <v>414</v>
      </c>
      <c r="E499" s="88"/>
      <c r="F499" s="88"/>
      <c r="G499" s="88" t="s">
        <v>1794</v>
      </c>
      <c r="H499" s="88" t="s">
        <v>1790</v>
      </c>
      <c r="I499" s="88" t="s">
        <v>76</v>
      </c>
      <c r="J499" s="88" t="s">
        <v>60</v>
      </c>
      <c r="K499" s="88">
        <v>6</v>
      </c>
      <c r="L499" s="88" t="s">
        <v>28</v>
      </c>
      <c r="M499" s="88">
        <v>6</v>
      </c>
      <c r="N499" s="88" t="s">
        <v>95</v>
      </c>
      <c r="O499" s="88" t="s">
        <v>705</v>
      </c>
      <c r="P499" s="88" t="s">
        <v>30</v>
      </c>
      <c r="Q499" s="88">
        <v>1</v>
      </c>
      <c r="R499" s="88" t="s">
        <v>57</v>
      </c>
      <c r="S499" s="53">
        <v>0</v>
      </c>
      <c r="T499" s="53">
        <v>550000000</v>
      </c>
      <c r="U499" s="28">
        <v>550000000</v>
      </c>
      <c r="V499" s="88" t="s">
        <v>32</v>
      </c>
      <c r="W499" s="3" t="s">
        <v>33</v>
      </c>
      <c r="X499" s="88" t="s">
        <v>141</v>
      </c>
      <c r="Y499" s="89">
        <v>3009133992</v>
      </c>
      <c r="Z499" s="88" t="s">
        <v>142</v>
      </c>
      <c r="AA499" s="88"/>
      <c r="AB499" s="88" t="s">
        <v>96</v>
      </c>
      <c r="AC499" s="88" t="s">
        <v>571</v>
      </c>
      <c r="AD499" s="88" t="s">
        <v>1867</v>
      </c>
      <c r="AE499" s="88"/>
      <c r="AF499" s="88"/>
    </row>
    <row r="500" spans="1:35" s="105" customFormat="1" ht="115.5" hidden="1" x14ac:dyDescent="0.25">
      <c r="A500" s="30" t="s">
        <v>1800</v>
      </c>
      <c r="B500" s="7" t="s">
        <v>106</v>
      </c>
      <c r="C500" s="8">
        <v>532</v>
      </c>
      <c r="D500" s="7" t="s">
        <v>181</v>
      </c>
      <c r="E500" s="7"/>
      <c r="F500" s="7"/>
      <c r="G500" s="7" t="s">
        <v>1795</v>
      </c>
      <c r="H500" s="7" t="s">
        <v>183</v>
      </c>
      <c r="I500" s="7" t="s">
        <v>76</v>
      </c>
      <c r="J500" s="7" t="s">
        <v>144</v>
      </c>
      <c r="K500" s="7">
        <v>7</v>
      </c>
      <c r="L500" s="7" t="s">
        <v>28</v>
      </c>
      <c r="M500" s="7">
        <v>6</v>
      </c>
      <c r="N500" s="7" t="s">
        <v>241</v>
      </c>
      <c r="O500" s="7" t="s">
        <v>707</v>
      </c>
      <c r="P500" s="7" t="s">
        <v>43</v>
      </c>
      <c r="Q500" s="7">
        <v>0</v>
      </c>
      <c r="R500" s="7" t="s">
        <v>31</v>
      </c>
      <c r="S500" s="56">
        <v>0</v>
      </c>
      <c r="T500" s="56">
        <v>28630000</v>
      </c>
      <c r="U500" s="60">
        <f>+T500</f>
        <v>28630000</v>
      </c>
      <c r="V500" s="7" t="s">
        <v>32</v>
      </c>
      <c r="W500" s="7" t="s">
        <v>33</v>
      </c>
      <c r="X500" s="7" t="s">
        <v>649</v>
      </c>
      <c r="Y500" s="17">
        <v>3009133992</v>
      </c>
      <c r="Z500" s="24" t="s">
        <v>772</v>
      </c>
      <c r="AA500" s="7"/>
      <c r="AB500" s="7" t="s">
        <v>106</v>
      </c>
      <c r="AC500" s="7" t="s">
        <v>275</v>
      </c>
      <c r="AD500" s="7" t="s">
        <v>2074</v>
      </c>
      <c r="AE500" s="7"/>
      <c r="AF500" s="7"/>
    </row>
    <row r="501" spans="1:35" s="105" customFormat="1" ht="82.5" hidden="1" x14ac:dyDescent="0.25">
      <c r="A501" s="88" t="s">
        <v>1749</v>
      </c>
      <c r="B501" s="88" t="s">
        <v>172</v>
      </c>
      <c r="C501" s="27">
        <v>533</v>
      </c>
      <c r="D501" s="88">
        <v>80161500</v>
      </c>
      <c r="E501" s="88"/>
      <c r="F501" s="147"/>
      <c r="G501" s="88" t="s">
        <v>1822</v>
      </c>
      <c r="H501" s="88" t="s">
        <v>1820</v>
      </c>
      <c r="I501" s="3" t="s">
        <v>1816</v>
      </c>
      <c r="J501" s="88" t="s">
        <v>60</v>
      </c>
      <c r="K501" s="88">
        <v>6</v>
      </c>
      <c r="L501" s="3" t="s">
        <v>62</v>
      </c>
      <c r="M501" s="88">
        <v>7</v>
      </c>
      <c r="N501" s="88" t="s">
        <v>29</v>
      </c>
      <c r="O501" s="88" t="s">
        <v>705</v>
      </c>
      <c r="P501" s="88" t="s">
        <v>30</v>
      </c>
      <c r="Q501" s="88">
        <v>1</v>
      </c>
      <c r="R501" s="88" t="s">
        <v>57</v>
      </c>
      <c r="S501" s="53">
        <v>8000000</v>
      </c>
      <c r="T501" s="53">
        <f>+M501*S501</f>
        <v>56000000</v>
      </c>
      <c r="U501" s="28">
        <f>+T501</f>
        <v>56000000</v>
      </c>
      <c r="V501" s="88" t="s">
        <v>32</v>
      </c>
      <c r="W501" s="88" t="s">
        <v>33</v>
      </c>
      <c r="X501" s="88" t="s">
        <v>1265</v>
      </c>
      <c r="Y501" s="89">
        <v>3009133992</v>
      </c>
      <c r="Z501" s="123" t="s">
        <v>1266</v>
      </c>
      <c r="AA501" s="88"/>
      <c r="AB501" s="88" t="s">
        <v>172</v>
      </c>
      <c r="AC501" s="88" t="s">
        <v>266</v>
      </c>
      <c r="AD501" s="88" t="s">
        <v>1838</v>
      </c>
      <c r="AE501" s="147"/>
      <c r="AF501" s="147"/>
    </row>
    <row r="502" spans="1:35" s="105" customFormat="1" ht="82.5" hidden="1" x14ac:dyDescent="0.25">
      <c r="A502" s="88" t="s">
        <v>1750</v>
      </c>
      <c r="B502" s="88" t="s">
        <v>172</v>
      </c>
      <c r="C502" s="27">
        <v>534</v>
      </c>
      <c r="D502" s="88">
        <v>80161500</v>
      </c>
      <c r="E502" s="88"/>
      <c r="F502" s="88"/>
      <c r="G502" s="88" t="s">
        <v>1823</v>
      </c>
      <c r="H502" s="88" t="s">
        <v>1820</v>
      </c>
      <c r="I502" s="3" t="s">
        <v>1817</v>
      </c>
      <c r="J502" s="88" t="s">
        <v>60</v>
      </c>
      <c r="K502" s="88">
        <v>6</v>
      </c>
      <c r="L502" s="3" t="s">
        <v>62</v>
      </c>
      <c r="M502" s="88">
        <v>7</v>
      </c>
      <c r="N502" s="88" t="s">
        <v>29</v>
      </c>
      <c r="O502" s="88" t="s">
        <v>705</v>
      </c>
      <c r="P502" s="88" t="s">
        <v>30</v>
      </c>
      <c r="Q502" s="88">
        <v>1</v>
      </c>
      <c r="R502" s="88" t="s">
        <v>57</v>
      </c>
      <c r="S502" s="53">
        <v>8000000</v>
      </c>
      <c r="T502" s="53">
        <f>+M502*S502</f>
        <v>56000000</v>
      </c>
      <c r="U502" s="28">
        <f>+T502</f>
        <v>56000000</v>
      </c>
      <c r="V502" s="88" t="s">
        <v>32</v>
      </c>
      <c r="W502" s="88" t="s">
        <v>33</v>
      </c>
      <c r="X502" s="88" t="s">
        <v>1265</v>
      </c>
      <c r="Y502" s="89">
        <v>3009133992</v>
      </c>
      <c r="Z502" s="123" t="s">
        <v>1266</v>
      </c>
      <c r="AA502" s="88"/>
      <c r="AB502" s="88" t="s">
        <v>172</v>
      </c>
      <c r="AC502" s="88" t="s">
        <v>266</v>
      </c>
      <c r="AD502" s="88" t="s">
        <v>1838</v>
      </c>
      <c r="AE502" s="147"/>
      <c r="AF502" s="147"/>
    </row>
    <row r="503" spans="1:35" s="105" customFormat="1" ht="82.5" hidden="1" x14ac:dyDescent="0.25">
      <c r="A503" s="88" t="s">
        <v>1891</v>
      </c>
      <c r="B503" s="88" t="s">
        <v>96</v>
      </c>
      <c r="C503" s="27">
        <v>535</v>
      </c>
      <c r="D503" s="88" t="s">
        <v>107</v>
      </c>
      <c r="E503" s="88"/>
      <c r="F503" s="88"/>
      <c r="G503" s="88" t="s">
        <v>1868</v>
      </c>
      <c r="H503" s="88" t="s">
        <v>26</v>
      </c>
      <c r="I503" s="88" t="s">
        <v>1160</v>
      </c>
      <c r="J503" s="88" t="s">
        <v>60</v>
      </c>
      <c r="K503" s="88">
        <v>6</v>
      </c>
      <c r="L503" s="88" t="s">
        <v>28</v>
      </c>
      <c r="M503" s="88">
        <v>6.7</v>
      </c>
      <c r="N503" s="88" t="s">
        <v>29</v>
      </c>
      <c r="O503" s="88" t="s">
        <v>705</v>
      </c>
      <c r="P503" s="88" t="s">
        <v>43</v>
      </c>
      <c r="Q503" s="88">
        <v>0</v>
      </c>
      <c r="R503" s="88" t="s">
        <v>57</v>
      </c>
      <c r="S503" s="53">
        <v>7000000</v>
      </c>
      <c r="T503" s="53">
        <f t="shared" ref="T503:T517" si="12">S503*M503</f>
        <v>46900000</v>
      </c>
      <c r="U503" s="28">
        <f t="shared" ref="U503:U517" si="13">T503</f>
        <v>46900000</v>
      </c>
      <c r="V503" s="88" t="s">
        <v>32</v>
      </c>
      <c r="W503" s="3" t="s">
        <v>33</v>
      </c>
      <c r="X503" s="88" t="s">
        <v>97</v>
      </c>
      <c r="Y503" s="89">
        <v>3009133992</v>
      </c>
      <c r="Z503" s="123" t="s">
        <v>98</v>
      </c>
      <c r="AA503" s="88"/>
      <c r="AB503" s="88" t="s">
        <v>96</v>
      </c>
      <c r="AC503" s="88" t="s">
        <v>571</v>
      </c>
      <c r="AD503" s="88" t="s">
        <v>1834</v>
      </c>
      <c r="AE503" s="88"/>
      <c r="AF503" s="88"/>
    </row>
    <row r="504" spans="1:35" s="105" customFormat="1" ht="82.5" hidden="1" x14ac:dyDescent="0.25">
      <c r="A504" s="88" t="s">
        <v>1892</v>
      </c>
      <c r="B504" s="88" t="s">
        <v>96</v>
      </c>
      <c r="C504" s="27">
        <v>536</v>
      </c>
      <c r="D504" s="88" t="s">
        <v>107</v>
      </c>
      <c r="E504" s="88"/>
      <c r="F504" s="88"/>
      <c r="G504" s="88" t="s">
        <v>1869</v>
      </c>
      <c r="H504" s="88" t="s">
        <v>26</v>
      </c>
      <c r="I504" s="88" t="s">
        <v>1162</v>
      </c>
      <c r="J504" s="88" t="s">
        <v>60</v>
      </c>
      <c r="K504" s="88">
        <v>6</v>
      </c>
      <c r="L504" s="88" t="s">
        <v>28</v>
      </c>
      <c r="M504" s="88">
        <v>6.2</v>
      </c>
      <c r="N504" s="88" t="s">
        <v>29</v>
      </c>
      <c r="O504" s="88" t="s">
        <v>705</v>
      </c>
      <c r="P504" s="88" t="s">
        <v>43</v>
      </c>
      <c r="Q504" s="88">
        <v>0</v>
      </c>
      <c r="R504" s="88" t="s">
        <v>57</v>
      </c>
      <c r="S504" s="53">
        <v>9500000</v>
      </c>
      <c r="T504" s="53">
        <f t="shared" si="12"/>
        <v>58900000</v>
      </c>
      <c r="U504" s="28">
        <f t="shared" si="13"/>
        <v>58900000</v>
      </c>
      <c r="V504" s="88" t="s">
        <v>32</v>
      </c>
      <c r="W504" s="3" t="s">
        <v>33</v>
      </c>
      <c r="X504" s="88" t="s">
        <v>97</v>
      </c>
      <c r="Y504" s="89">
        <v>3009133992</v>
      </c>
      <c r="Z504" s="123" t="s">
        <v>98</v>
      </c>
      <c r="AA504" s="88"/>
      <c r="AB504" s="88" t="s">
        <v>96</v>
      </c>
      <c r="AC504" s="88" t="s">
        <v>571</v>
      </c>
      <c r="AD504" s="88" t="s">
        <v>1834</v>
      </c>
      <c r="AE504" s="88"/>
      <c r="AF504" s="88"/>
    </row>
    <row r="505" spans="1:35" s="105" customFormat="1" ht="87.75" hidden="1" customHeight="1" x14ac:dyDescent="0.25">
      <c r="A505" s="88" t="s">
        <v>1893</v>
      </c>
      <c r="B505" s="88" t="s">
        <v>96</v>
      </c>
      <c r="C505" s="27">
        <v>537</v>
      </c>
      <c r="D505" s="88" t="s">
        <v>1165</v>
      </c>
      <c r="E505" s="88"/>
      <c r="F505" s="88"/>
      <c r="G505" s="88" t="s">
        <v>1870</v>
      </c>
      <c r="H505" s="88" t="s">
        <v>26</v>
      </c>
      <c r="I505" s="88" t="s">
        <v>1166</v>
      </c>
      <c r="J505" s="88" t="s">
        <v>60</v>
      </c>
      <c r="K505" s="88">
        <v>6</v>
      </c>
      <c r="L505" s="88" t="s">
        <v>28</v>
      </c>
      <c r="M505" s="88">
        <v>6.7</v>
      </c>
      <c r="N505" s="88" t="s">
        <v>29</v>
      </c>
      <c r="O505" s="88" t="s">
        <v>705</v>
      </c>
      <c r="P505" s="88" t="s">
        <v>43</v>
      </c>
      <c r="Q505" s="88">
        <v>0</v>
      </c>
      <c r="R505" s="88" t="s">
        <v>57</v>
      </c>
      <c r="S505" s="53">
        <v>9500000</v>
      </c>
      <c r="T505" s="53">
        <f t="shared" si="12"/>
        <v>63650000</v>
      </c>
      <c r="U505" s="28">
        <f t="shared" si="13"/>
        <v>63650000</v>
      </c>
      <c r="V505" s="88" t="s">
        <v>32</v>
      </c>
      <c r="W505" s="3" t="s">
        <v>33</v>
      </c>
      <c r="X505" s="88" t="s">
        <v>97</v>
      </c>
      <c r="Y505" s="89">
        <v>3009133992</v>
      </c>
      <c r="Z505" s="123" t="s">
        <v>98</v>
      </c>
      <c r="AA505" s="88"/>
      <c r="AB505" s="88" t="s">
        <v>96</v>
      </c>
      <c r="AC505" s="88" t="s">
        <v>571</v>
      </c>
      <c r="AD505" s="88" t="s">
        <v>1834</v>
      </c>
      <c r="AE505" s="88"/>
      <c r="AF505" s="88"/>
    </row>
    <row r="506" spans="1:35" ht="126" hidden="1" customHeight="1" x14ac:dyDescent="0.25">
      <c r="A506" s="88" t="s">
        <v>1894</v>
      </c>
      <c r="B506" s="88" t="s">
        <v>96</v>
      </c>
      <c r="C506" s="27">
        <v>538</v>
      </c>
      <c r="D506" s="88">
        <v>81111500</v>
      </c>
      <c r="E506" s="88"/>
      <c r="F506" s="88"/>
      <c r="G506" s="88" t="s">
        <v>1871</v>
      </c>
      <c r="H506" s="88" t="s">
        <v>26</v>
      </c>
      <c r="I506" s="88" t="s">
        <v>1168</v>
      </c>
      <c r="J506" s="88" t="s">
        <v>60</v>
      </c>
      <c r="K506" s="88">
        <v>6</v>
      </c>
      <c r="L506" s="88" t="s">
        <v>28</v>
      </c>
      <c r="M506" s="88">
        <v>6.3</v>
      </c>
      <c r="N506" s="88" t="s">
        <v>29</v>
      </c>
      <c r="O506" s="88" t="s">
        <v>705</v>
      </c>
      <c r="P506" s="88" t="s">
        <v>43</v>
      </c>
      <c r="Q506" s="88">
        <v>0</v>
      </c>
      <c r="R506" s="88" t="s">
        <v>57</v>
      </c>
      <c r="S506" s="53">
        <v>10500000</v>
      </c>
      <c r="T506" s="53">
        <f t="shared" si="12"/>
        <v>66150000</v>
      </c>
      <c r="U506" s="28">
        <f t="shared" si="13"/>
        <v>66150000</v>
      </c>
      <c r="V506" s="88" t="s">
        <v>32</v>
      </c>
      <c r="W506" s="3" t="s">
        <v>33</v>
      </c>
      <c r="X506" s="88" t="s">
        <v>97</v>
      </c>
      <c r="Y506" s="89">
        <v>3009133992</v>
      </c>
      <c r="Z506" s="123" t="s">
        <v>98</v>
      </c>
      <c r="AA506" s="88"/>
      <c r="AB506" s="88" t="s">
        <v>96</v>
      </c>
      <c r="AC506" s="88" t="s">
        <v>571</v>
      </c>
      <c r="AD506" s="88" t="s">
        <v>1834</v>
      </c>
      <c r="AE506" s="88"/>
      <c r="AF506" s="88"/>
    </row>
    <row r="507" spans="1:35" ht="174" hidden="1" customHeight="1" x14ac:dyDescent="0.25">
      <c r="A507" s="88" t="s">
        <v>1895</v>
      </c>
      <c r="B507" s="88" t="s">
        <v>96</v>
      </c>
      <c r="C507" s="27">
        <v>539</v>
      </c>
      <c r="D507" s="88" t="s">
        <v>107</v>
      </c>
      <c r="E507" s="88"/>
      <c r="F507" s="88"/>
      <c r="G507" s="88" t="s">
        <v>1881</v>
      </c>
      <c r="H507" s="88" t="s">
        <v>26</v>
      </c>
      <c r="I507" s="88" t="s">
        <v>1179</v>
      </c>
      <c r="J507" s="88" t="s">
        <v>60</v>
      </c>
      <c r="K507" s="88">
        <v>6</v>
      </c>
      <c r="L507" s="88" t="s">
        <v>28</v>
      </c>
      <c r="M507" s="88">
        <v>6.4</v>
      </c>
      <c r="N507" s="88" t="s">
        <v>29</v>
      </c>
      <c r="O507" s="88" t="s">
        <v>705</v>
      </c>
      <c r="P507" s="88" t="s">
        <v>43</v>
      </c>
      <c r="Q507" s="88">
        <v>0</v>
      </c>
      <c r="R507" s="88" t="s">
        <v>57</v>
      </c>
      <c r="S507" s="53">
        <v>10500000</v>
      </c>
      <c r="T507" s="53">
        <f t="shared" si="12"/>
        <v>67200000</v>
      </c>
      <c r="U507" s="28">
        <f t="shared" si="13"/>
        <v>67200000</v>
      </c>
      <c r="V507" s="88" t="s">
        <v>32</v>
      </c>
      <c r="W507" s="3" t="s">
        <v>33</v>
      </c>
      <c r="X507" s="88" t="s">
        <v>97</v>
      </c>
      <c r="Y507" s="89">
        <v>3009133992</v>
      </c>
      <c r="Z507" s="123" t="s">
        <v>98</v>
      </c>
      <c r="AA507" s="88"/>
      <c r="AB507" s="88" t="s">
        <v>96</v>
      </c>
      <c r="AC507" s="88" t="s">
        <v>571</v>
      </c>
      <c r="AD507" s="88" t="s">
        <v>1834</v>
      </c>
      <c r="AE507" s="88"/>
      <c r="AF507" s="88"/>
    </row>
    <row r="508" spans="1:35" s="105" customFormat="1" ht="153.75" hidden="1" customHeight="1" x14ac:dyDescent="0.25">
      <c r="A508" s="88" t="s">
        <v>1896</v>
      </c>
      <c r="B508" s="88" t="s">
        <v>96</v>
      </c>
      <c r="C508" s="27">
        <v>540</v>
      </c>
      <c r="D508" s="88">
        <v>81111500</v>
      </c>
      <c r="E508" s="88"/>
      <c r="F508" s="88"/>
      <c r="G508" s="88" t="s">
        <v>1872</v>
      </c>
      <c r="H508" s="88" t="s">
        <v>26</v>
      </c>
      <c r="I508" s="88" t="s">
        <v>1183</v>
      </c>
      <c r="J508" s="88" t="s">
        <v>60</v>
      </c>
      <c r="K508" s="88">
        <v>6</v>
      </c>
      <c r="L508" s="88" t="s">
        <v>28</v>
      </c>
      <c r="M508" s="88">
        <v>6.5</v>
      </c>
      <c r="N508" s="88" t="s">
        <v>29</v>
      </c>
      <c r="O508" s="88" t="s">
        <v>705</v>
      </c>
      <c r="P508" s="88" t="s">
        <v>43</v>
      </c>
      <c r="Q508" s="88">
        <v>0</v>
      </c>
      <c r="R508" s="88" t="s">
        <v>57</v>
      </c>
      <c r="S508" s="53">
        <v>7000000</v>
      </c>
      <c r="T508" s="53">
        <f t="shared" si="12"/>
        <v>45500000</v>
      </c>
      <c r="U508" s="28">
        <f t="shared" si="13"/>
        <v>45500000</v>
      </c>
      <c r="V508" s="88" t="s">
        <v>32</v>
      </c>
      <c r="W508" s="3" t="s">
        <v>33</v>
      </c>
      <c r="X508" s="88" t="s">
        <v>97</v>
      </c>
      <c r="Y508" s="89">
        <v>3009133992</v>
      </c>
      <c r="Z508" s="123" t="s">
        <v>98</v>
      </c>
      <c r="AA508" s="88"/>
      <c r="AB508" s="88" t="s">
        <v>96</v>
      </c>
      <c r="AC508" s="88" t="s">
        <v>571</v>
      </c>
      <c r="AD508" s="88" t="s">
        <v>1834</v>
      </c>
      <c r="AE508" s="88"/>
      <c r="AF508" s="88"/>
    </row>
    <row r="509" spans="1:35" s="173" customFormat="1" ht="207" hidden="1" customHeight="1" x14ac:dyDescent="0.3">
      <c r="A509" s="88" t="s">
        <v>1897</v>
      </c>
      <c r="B509" s="88" t="s">
        <v>96</v>
      </c>
      <c r="C509" s="27">
        <v>541</v>
      </c>
      <c r="D509" s="88" t="s">
        <v>615</v>
      </c>
      <c r="E509" s="88"/>
      <c r="F509" s="88"/>
      <c r="G509" s="88" t="s">
        <v>1873</v>
      </c>
      <c r="H509" s="88" t="s">
        <v>26</v>
      </c>
      <c r="I509" s="88" t="s">
        <v>1185</v>
      </c>
      <c r="J509" s="88" t="s">
        <v>60</v>
      </c>
      <c r="K509" s="88">
        <v>6</v>
      </c>
      <c r="L509" s="88" t="s">
        <v>28</v>
      </c>
      <c r="M509" s="88">
        <v>6.4</v>
      </c>
      <c r="N509" s="88" t="s">
        <v>29</v>
      </c>
      <c r="O509" s="88" t="s">
        <v>705</v>
      </c>
      <c r="P509" s="88" t="s">
        <v>43</v>
      </c>
      <c r="Q509" s="88">
        <v>0</v>
      </c>
      <c r="R509" s="88" t="s">
        <v>57</v>
      </c>
      <c r="S509" s="53">
        <v>4000000</v>
      </c>
      <c r="T509" s="53">
        <f t="shared" si="12"/>
        <v>25600000</v>
      </c>
      <c r="U509" s="28">
        <f t="shared" si="13"/>
        <v>25600000</v>
      </c>
      <c r="V509" s="88" t="s">
        <v>32</v>
      </c>
      <c r="W509" s="3" t="s">
        <v>33</v>
      </c>
      <c r="X509" s="88" t="s">
        <v>97</v>
      </c>
      <c r="Y509" s="89">
        <v>3009133992</v>
      </c>
      <c r="Z509" s="123" t="s">
        <v>98</v>
      </c>
      <c r="AA509" s="88"/>
      <c r="AB509" s="88" t="s">
        <v>96</v>
      </c>
      <c r="AC509" s="88" t="s">
        <v>571</v>
      </c>
      <c r="AD509" s="88" t="s">
        <v>1834</v>
      </c>
      <c r="AE509" s="88"/>
      <c r="AF509" s="88"/>
    </row>
    <row r="510" spans="1:35" ht="183" hidden="1" customHeight="1" x14ac:dyDescent="0.25">
      <c r="A510" s="88" t="s">
        <v>1898</v>
      </c>
      <c r="B510" s="88" t="s">
        <v>96</v>
      </c>
      <c r="C510" s="27">
        <v>542</v>
      </c>
      <c r="D510" s="88" t="s">
        <v>1188</v>
      </c>
      <c r="E510" s="88"/>
      <c r="F510" s="88"/>
      <c r="G510" s="88" t="s">
        <v>1874</v>
      </c>
      <c r="H510" s="88" t="s">
        <v>34</v>
      </c>
      <c r="I510" s="88" t="s">
        <v>1189</v>
      </c>
      <c r="J510" s="88" t="s">
        <v>60</v>
      </c>
      <c r="K510" s="88">
        <v>6</v>
      </c>
      <c r="L510" s="88" t="s">
        <v>28</v>
      </c>
      <c r="M510" s="88">
        <v>6.5</v>
      </c>
      <c r="N510" s="88" t="s">
        <v>29</v>
      </c>
      <c r="O510" s="88" t="s">
        <v>705</v>
      </c>
      <c r="P510" s="88" t="s">
        <v>43</v>
      </c>
      <c r="Q510" s="88">
        <v>0</v>
      </c>
      <c r="R510" s="88" t="s">
        <v>57</v>
      </c>
      <c r="S510" s="53">
        <v>4000000</v>
      </c>
      <c r="T510" s="53">
        <f t="shared" si="12"/>
        <v>26000000</v>
      </c>
      <c r="U510" s="28">
        <f t="shared" si="13"/>
        <v>26000000</v>
      </c>
      <c r="V510" s="88" t="s">
        <v>32</v>
      </c>
      <c r="W510" s="3" t="s">
        <v>33</v>
      </c>
      <c r="X510" s="88" t="s">
        <v>97</v>
      </c>
      <c r="Y510" s="89">
        <v>3009133992</v>
      </c>
      <c r="Z510" s="123" t="s">
        <v>98</v>
      </c>
      <c r="AA510" s="88"/>
      <c r="AB510" s="88" t="s">
        <v>96</v>
      </c>
      <c r="AC510" s="88" t="s">
        <v>571</v>
      </c>
      <c r="AD510" s="88" t="s">
        <v>1834</v>
      </c>
      <c r="AE510" s="88"/>
      <c r="AF510" s="88"/>
    </row>
    <row r="511" spans="1:35" s="105" customFormat="1" ht="82.5" hidden="1" x14ac:dyDescent="0.25">
      <c r="A511" s="88" t="s">
        <v>1899</v>
      </c>
      <c r="B511" s="88" t="s">
        <v>96</v>
      </c>
      <c r="C511" s="27">
        <v>543</v>
      </c>
      <c r="D511" s="88" t="s">
        <v>107</v>
      </c>
      <c r="E511" s="88"/>
      <c r="F511" s="88"/>
      <c r="G511" s="88" t="s">
        <v>1882</v>
      </c>
      <c r="H511" s="88" t="s">
        <v>26</v>
      </c>
      <c r="I511" s="88" t="s">
        <v>1192</v>
      </c>
      <c r="J511" s="88" t="s">
        <v>60</v>
      </c>
      <c r="K511" s="88">
        <v>6</v>
      </c>
      <c r="L511" s="88" t="s">
        <v>28</v>
      </c>
      <c r="M511" s="88">
        <v>6.4</v>
      </c>
      <c r="N511" s="88" t="s">
        <v>29</v>
      </c>
      <c r="O511" s="88" t="s">
        <v>705</v>
      </c>
      <c r="P511" s="88" t="s">
        <v>43</v>
      </c>
      <c r="Q511" s="88">
        <v>0</v>
      </c>
      <c r="R511" s="88" t="s">
        <v>57</v>
      </c>
      <c r="S511" s="53">
        <v>5500000</v>
      </c>
      <c r="T511" s="53">
        <f t="shared" si="12"/>
        <v>35200000</v>
      </c>
      <c r="U511" s="28">
        <f t="shared" si="13"/>
        <v>35200000</v>
      </c>
      <c r="V511" s="88" t="s">
        <v>32</v>
      </c>
      <c r="W511" s="3" t="s">
        <v>33</v>
      </c>
      <c r="X511" s="88" t="s">
        <v>97</v>
      </c>
      <c r="Y511" s="89">
        <v>3009133992</v>
      </c>
      <c r="Z511" s="123" t="s">
        <v>98</v>
      </c>
      <c r="AA511" s="88"/>
      <c r="AB511" s="88" t="s">
        <v>96</v>
      </c>
      <c r="AC511" s="88" t="s">
        <v>571</v>
      </c>
      <c r="AD511" s="88" t="s">
        <v>1834</v>
      </c>
      <c r="AE511" s="88"/>
      <c r="AF511" s="88"/>
      <c r="AG511" s="156"/>
      <c r="AH511" s="156"/>
      <c r="AI511" s="156"/>
    </row>
    <row r="512" spans="1:35" s="105" customFormat="1" ht="103.5" hidden="1" customHeight="1" x14ac:dyDescent="0.25">
      <c r="A512" s="88" t="s">
        <v>1900</v>
      </c>
      <c r="B512" s="88" t="s">
        <v>96</v>
      </c>
      <c r="C512" s="27">
        <v>544</v>
      </c>
      <c r="D512" s="88" t="s">
        <v>107</v>
      </c>
      <c r="E512" s="88"/>
      <c r="F512" s="88"/>
      <c r="G512" s="88" t="s">
        <v>1883</v>
      </c>
      <c r="H512" s="88" t="s">
        <v>26</v>
      </c>
      <c r="I512" s="88" t="s">
        <v>1195</v>
      </c>
      <c r="J512" s="88" t="s">
        <v>60</v>
      </c>
      <c r="K512" s="88">
        <v>6</v>
      </c>
      <c r="L512" s="88" t="s">
        <v>28</v>
      </c>
      <c r="M512" s="88">
        <v>6.1</v>
      </c>
      <c r="N512" s="88" t="s">
        <v>29</v>
      </c>
      <c r="O512" s="88" t="s">
        <v>705</v>
      </c>
      <c r="P512" s="88" t="s">
        <v>43</v>
      </c>
      <c r="Q512" s="88">
        <v>0</v>
      </c>
      <c r="R512" s="88" t="s">
        <v>57</v>
      </c>
      <c r="S512" s="53">
        <v>5500000</v>
      </c>
      <c r="T512" s="53">
        <f t="shared" si="12"/>
        <v>33549999.999999996</v>
      </c>
      <c r="U512" s="28">
        <f t="shared" si="13"/>
        <v>33549999.999999996</v>
      </c>
      <c r="V512" s="88" t="s">
        <v>32</v>
      </c>
      <c r="W512" s="3" t="s">
        <v>33</v>
      </c>
      <c r="X512" s="88" t="s">
        <v>97</v>
      </c>
      <c r="Y512" s="89">
        <v>3009133992</v>
      </c>
      <c r="Z512" s="123" t="s">
        <v>98</v>
      </c>
      <c r="AA512" s="88"/>
      <c r="AB512" s="88" t="s">
        <v>96</v>
      </c>
      <c r="AC512" s="88" t="s">
        <v>571</v>
      </c>
      <c r="AD512" s="88" t="s">
        <v>1834</v>
      </c>
      <c r="AE512" s="88"/>
      <c r="AF512" s="88"/>
      <c r="AG512" s="156"/>
      <c r="AH512" s="156"/>
      <c r="AI512" s="156"/>
    </row>
    <row r="513" spans="1:32" ht="176.25" hidden="1" customHeight="1" x14ac:dyDescent="0.25">
      <c r="A513" s="88" t="s">
        <v>1901</v>
      </c>
      <c r="B513" s="88" t="s">
        <v>96</v>
      </c>
      <c r="C513" s="27">
        <v>545</v>
      </c>
      <c r="D513" s="88" t="s">
        <v>107</v>
      </c>
      <c r="E513" s="88"/>
      <c r="F513" s="88"/>
      <c r="G513" s="88" t="s">
        <v>1884</v>
      </c>
      <c r="H513" s="88" t="s">
        <v>26</v>
      </c>
      <c r="I513" s="88" t="s">
        <v>1197</v>
      </c>
      <c r="J513" s="88" t="s">
        <v>60</v>
      </c>
      <c r="K513" s="88">
        <v>6</v>
      </c>
      <c r="L513" s="88" t="s">
        <v>28</v>
      </c>
      <c r="M513" s="88">
        <v>6</v>
      </c>
      <c r="N513" s="88" t="s">
        <v>29</v>
      </c>
      <c r="O513" s="88" t="s">
        <v>705</v>
      </c>
      <c r="P513" s="88" t="s">
        <v>43</v>
      </c>
      <c r="Q513" s="88">
        <v>0</v>
      </c>
      <c r="R513" s="88" t="s">
        <v>57</v>
      </c>
      <c r="S513" s="53">
        <v>7000000</v>
      </c>
      <c r="T513" s="53">
        <f t="shared" si="12"/>
        <v>42000000</v>
      </c>
      <c r="U513" s="28">
        <f t="shared" si="13"/>
        <v>42000000</v>
      </c>
      <c r="V513" s="88" t="s">
        <v>32</v>
      </c>
      <c r="W513" s="3" t="s">
        <v>33</v>
      </c>
      <c r="X513" s="88" t="s">
        <v>97</v>
      </c>
      <c r="Y513" s="89">
        <v>3009133992</v>
      </c>
      <c r="Z513" s="123" t="s">
        <v>98</v>
      </c>
      <c r="AA513" s="88"/>
      <c r="AB513" s="88" t="s">
        <v>96</v>
      </c>
      <c r="AC513" s="88" t="s">
        <v>571</v>
      </c>
      <c r="AD513" s="88" t="s">
        <v>1834</v>
      </c>
      <c r="AE513" s="88"/>
      <c r="AF513" s="88"/>
    </row>
    <row r="514" spans="1:32" s="156" customFormat="1" ht="189" hidden="1" customHeight="1" x14ac:dyDescent="0.25">
      <c r="A514" s="88" t="s">
        <v>1902</v>
      </c>
      <c r="B514" s="88" t="s">
        <v>96</v>
      </c>
      <c r="C514" s="27">
        <v>546</v>
      </c>
      <c r="D514" s="88" t="s">
        <v>1188</v>
      </c>
      <c r="E514" s="88"/>
      <c r="F514" s="88"/>
      <c r="G514" s="88" t="s">
        <v>1875</v>
      </c>
      <c r="H514" s="88" t="s">
        <v>34</v>
      </c>
      <c r="I514" s="88" t="s">
        <v>1200</v>
      </c>
      <c r="J514" s="88" t="s">
        <v>60</v>
      </c>
      <c r="K514" s="88">
        <v>6</v>
      </c>
      <c r="L514" s="88" t="s">
        <v>28</v>
      </c>
      <c r="M514" s="88">
        <v>6.5</v>
      </c>
      <c r="N514" s="88" t="s">
        <v>29</v>
      </c>
      <c r="O514" s="88" t="s">
        <v>705</v>
      </c>
      <c r="P514" s="88" t="s">
        <v>43</v>
      </c>
      <c r="Q514" s="88">
        <v>0</v>
      </c>
      <c r="R514" s="88" t="s">
        <v>57</v>
      </c>
      <c r="S514" s="53">
        <v>4000000</v>
      </c>
      <c r="T514" s="53">
        <f t="shared" si="12"/>
        <v>26000000</v>
      </c>
      <c r="U514" s="28">
        <f t="shared" si="13"/>
        <v>26000000</v>
      </c>
      <c r="V514" s="88" t="s">
        <v>32</v>
      </c>
      <c r="W514" s="3" t="s">
        <v>33</v>
      </c>
      <c r="X514" s="88" t="s">
        <v>97</v>
      </c>
      <c r="Y514" s="89">
        <v>3009133992</v>
      </c>
      <c r="Z514" s="123" t="s">
        <v>98</v>
      </c>
      <c r="AA514" s="88"/>
      <c r="AB514" s="88" t="s">
        <v>96</v>
      </c>
      <c r="AC514" s="88" t="s">
        <v>571</v>
      </c>
      <c r="AD514" s="88" t="s">
        <v>1834</v>
      </c>
      <c r="AE514" s="88"/>
      <c r="AF514" s="88"/>
    </row>
    <row r="515" spans="1:32" ht="82.5" hidden="1" x14ac:dyDescent="0.25">
      <c r="A515" s="88" t="s">
        <v>1903</v>
      </c>
      <c r="B515" s="88" t="s">
        <v>96</v>
      </c>
      <c r="C515" s="27">
        <v>547</v>
      </c>
      <c r="D515" s="88">
        <v>81112300</v>
      </c>
      <c r="E515" s="88"/>
      <c r="F515" s="88"/>
      <c r="G515" s="88" t="s">
        <v>1876</v>
      </c>
      <c r="H515" s="88" t="s">
        <v>34</v>
      </c>
      <c r="I515" s="88" t="s">
        <v>1202</v>
      </c>
      <c r="J515" s="88" t="s">
        <v>60</v>
      </c>
      <c r="K515" s="88">
        <v>6</v>
      </c>
      <c r="L515" s="88" t="s">
        <v>28</v>
      </c>
      <c r="M515" s="88">
        <v>6.7</v>
      </c>
      <c r="N515" s="88" t="s">
        <v>29</v>
      </c>
      <c r="O515" s="88" t="s">
        <v>705</v>
      </c>
      <c r="P515" s="88" t="s">
        <v>43</v>
      </c>
      <c r="Q515" s="88">
        <v>0</v>
      </c>
      <c r="R515" s="88" t="s">
        <v>57</v>
      </c>
      <c r="S515" s="53">
        <v>5500000</v>
      </c>
      <c r="T515" s="53">
        <f t="shared" si="12"/>
        <v>36850000</v>
      </c>
      <c r="U515" s="28">
        <f t="shared" si="13"/>
        <v>36850000</v>
      </c>
      <c r="V515" s="88" t="s">
        <v>32</v>
      </c>
      <c r="W515" s="3" t="s">
        <v>33</v>
      </c>
      <c r="X515" s="88" t="s">
        <v>97</v>
      </c>
      <c r="Y515" s="89">
        <v>3009133992</v>
      </c>
      <c r="Z515" s="123" t="s">
        <v>98</v>
      </c>
      <c r="AA515" s="88"/>
      <c r="AB515" s="88" t="s">
        <v>96</v>
      </c>
      <c r="AC515" s="88" t="s">
        <v>571</v>
      </c>
      <c r="AD515" s="88" t="s">
        <v>1834</v>
      </c>
      <c r="AE515" s="88"/>
      <c r="AF515" s="88"/>
    </row>
    <row r="516" spans="1:32" ht="266.25" hidden="1" customHeight="1" x14ac:dyDescent="0.25">
      <c r="A516" s="88" t="s">
        <v>1904</v>
      </c>
      <c r="B516" s="88" t="s">
        <v>96</v>
      </c>
      <c r="C516" s="27">
        <v>548</v>
      </c>
      <c r="D516" s="88" t="s">
        <v>1207</v>
      </c>
      <c r="E516" s="88"/>
      <c r="F516" s="88"/>
      <c r="G516" s="88" t="s">
        <v>1877</v>
      </c>
      <c r="H516" s="88" t="s">
        <v>34</v>
      </c>
      <c r="I516" s="88" t="s">
        <v>1208</v>
      </c>
      <c r="J516" s="88" t="s">
        <v>60</v>
      </c>
      <c r="K516" s="88">
        <v>6</v>
      </c>
      <c r="L516" s="88" t="s">
        <v>28</v>
      </c>
      <c r="M516" s="88">
        <v>6.7</v>
      </c>
      <c r="N516" s="88" t="s">
        <v>29</v>
      </c>
      <c r="O516" s="88" t="s">
        <v>705</v>
      </c>
      <c r="P516" s="88" t="s">
        <v>43</v>
      </c>
      <c r="Q516" s="88">
        <v>0</v>
      </c>
      <c r="R516" s="88" t="s">
        <v>57</v>
      </c>
      <c r="S516" s="53">
        <v>3500000</v>
      </c>
      <c r="T516" s="53">
        <f t="shared" si="12"/>
        <v>23450000</v>
      </c>
      <c r="U516" s="28">
        <f t="shared" si="13"/>
        <v>23450000</v>
      </c>
      <c r="V516" s="88" t="s">
        <v>32</v>
      </c>
      <c r="W516" s="3" t="s">
        <v>33</v>
      </c>
      <c r="X516" s="88" t="s">
        <v>97</v>
      </c>
      <c r="Y516" s="89">
        <v>3009133992</v>
      </c>
      <c r="Z516" s="123" t="s">
        <v>98</v>
      </c>
      <c r="AA516" s="88"/>
      <c r="AB516" s="88" t="s">
        <v>96</v>
      </c>
      <c r="AC516" s="88" t="s">
        <v>571</v>
      </c>
      <c r="AD516" s="88" t="s">
        <v>1834</v>
      </c>
      <c r="AE516" s="88"/>
      <c r="AF516" s="88"/>
    </row>
    <row r="517" spans="1:32" ht="99" hidden="1" x14ac:dyDescent="0.25">
      <c r="A517" s="88" t="s">
        <v>1908</v>
      </c>
      <c r="B517" s="88" t="s">
        <v>37</v>
      </c>
      <c r="C517" s="27">
        <v>549</v>
      </c>
      <c r="D517" s="29" t="s">
        <v>656</v>
      </c>
      <c r="E517" s="88"/>
      <c r="F517" s="88"/>
      <c r="G517" s="88" t="s">
        <v>1878</v>
      </c>
      <c r="H517" s="88" t="s">
        <v>34</v>
      </c>
      <c r="I517" s="88"/>
      <c r="J517" s="88" t="s">
        <v>36</v>
      </c>
      <c r="K517" s="88">
        <v>8</v>
      </c>
      <c r="L517" s="88" t="s">
        <v>28</v>
      </c>
      <c r="M517" s="88">
        <v>5</v>
      </c>
      <c r="N517" s="88" t="s">
        <v>29</v>
      </c>
      <c r="O517" s="88" t="s">
        <v>705</v>
      </c>
      <c r="P517" s="88" t="s">
        <v>43</v>
      </c>
      <c r="Q517" s="88">
        <v>0</v>
      </c>
      <c r="R517" s="88" t="s">
        <v>57</v>
      </c>
      <c r="S517" s="53">
        <v>5000000</v>
      </c>
      <c r="T517" s="53">
        <f t="shared" si="12"/>
        <v>25000000</v>
      </c>
      <c r="U517" s="28">
        <f t="shared" si="13"/>
        <v>25000000</v>
      </c>
      <c r="V517" s="88" t="s">
        <v>32</v>
      </c>
      <c r="W517" s="88" t="s">
        <v>33</v>
      </c>
      <c r="X517" s="154" t="s">
        <v>2124</v>
      </c>
      <c r="Y517" s="88">
        <v>3185144947</v>
      </c>
      <c r="Z517" s="155" t="s">
        <v>1106</v>
      </c>
      <c r="AA517" s="88"/>
      <c r="AB517" s="88" t="s">
        <v>37</v>
      </c>
      <c r="AC517" s="88" t="s">
        <v>571</v>
      </c>
      <c r="AD517" s="88" t="s">
        <v>2162</v>
      </c>
      <c r="AE517" s="88"/>
      <c r="AF517" s="88"/>
    </row>
    <row r="518" spans="1:32" ht="180.75" hidden="1" customHeight="1" x14ac:dyDescent="0.25">
      <c r="A518" s="147" t="s">
        <v>1906</v>
      </c>
      <c r="B518" s="88" t="s">
        <v>106</v>
      </c>
      <c r="C518" s="27">
        <v>550</v>
      </c>
      <c r="D518" s="88">
        <v>80111600</v>
      </c>
      <c r="E518" s="88"/>
      <c r="F518" s="88"/>
      <c r="G518" s="88" t="s">
        <v>1879</v>
      </c>
      <c r="H518" s="88" t="s">
        <v>26</v>
      </c>
      <c r="I518" s="88" t="s">
        <v>1833</v>
      </c>
      <c r="J518" s="88" t="s">
        <v>60</v>
      </c>
      <c r="K518" s="88">
        <v>6</v>
      </c>
      <c r="L518" s="88" t="s">
        <v>28</v>
      </c>
      <c r="M518" s="88">
        <v>6.5</v>
      </c>
      <c r="N518" s="88" t="s">
        <v>29</v>
      </c>
      <c r="O518" s="88" t="s">
        <v>705</v>
      </c>
      <c r="P518" s="88" t="s">
        <v>43</v>
      </c>
      <c r="Q518" s="88">
        <v>0</v>
      </c>
      <c r="R518" s="88" t="s">
        <v>57</v>
      </c>
      <c r="S518" s="53">
        <v>10500000</v>
      </c>
      <c r="T518" s="53">
        <f>+M518*S518</f>
        <v>68250000</v>
      </c>
      <c r="U518" s="28">
        <f>+T518</f>
        <v>68250000</v>
      </c>
      <c r="V518" s="88" t="s">
        <v>32</v>
      </c>
      <c r="W518" s="88" t="s">
        <v>33</v>
      </c>
      <c r="X518" s="88" t="s">
        <v>254</v>
      </c>
      <c r="Y518" s="89">
        <v>3009133992</v>
      </c>
      <c r="Z518" s="123" t="s">
        <v>564</v>
      </c>
      <c r="AA518" s="15"/>
      <c r="AB518" s="88" t="s">
        <v>106</v>
      </c>
      <c r="AC518" s="88" t="s">
        <v>695</v>
      </c>
      <c r="AD518" s="88" t="s">
        <v>1834</v>
      </c>
      <c r="AE518" s="88"/>
      <c r="AF518" s="88"/>
    </row>
    <row r="519" spans="1:32" ht="208.5" hidden="1" customHeight="1" x14ac:dyDescent="0.25">
      <c r="A519" s="30" t="s">
        <v>1907</v>
      </c>
      <c r="B519" s="7" t="s">
        <v>106</v>
      </c>
      <c r="C519" s="7">
        <v>552</v>
      </c>
      <c r="D519" s="40" t="s">
        <v>1853</v>
      </c>
      <c r="E519" s="7"/>
      <c r="F519" s="7"/>
      <c r="G519" s="7" t="s">
        <v>1880</v>
      </c>
      <c r="H519" s="7" t="s">
        <v>1854</v>
      </c>
      <c r="I519" s="7"/>
      <c r="J519" s="41" t="s">
        <v>60</v>
      </c>
      <c r="K519" s="7">
        <v>6</v>
      </c>
      <c r="L519" s="17" t="s">
        <v>28</v>
      </c>
      <c r="M519" s="7">
        <v>7</v>
      </c>
      <c r="N519" s="42" t="s">
        <v>1855</v>
      </c>
      <c r="O519" s="7" t="s">
        <v>705</v>
      </c>
      <c r="P519" s="7" t="s">
        <v>43</v>
      </c>
      <c r="Q519" s="7">
        <v>0</v>
      </c>
      <c r="R519" s="7" t="s">
        <v>57</v>
      </c>
      <c r="S519" s="56"/>
      <c r="T519" s="56">
        <v>10000000</v>
      </c>
      <c r="U519" s="60">
        <v>10000000</v>
      </c>
      <c r="V519" s="43" t="s">
        <v>32</v>
      </c>
      <c r="W519" s="43" t="s">
        <v>33</v>
      </c>
      <c r="X519" s="7" t="s">
        <v>1856</v>
      </c>
      <c r="Y519" s="17">
        <v>3009133992</v>
      </c>
      <c r="Z519" s="24" t="s">
        <v>1857</v>
      </c>
      <c r="AA519" s="7"/>
      <c r="AB519" s="7" t="s">
        <v>1858</v>
      </c>
      <c r="AC519" s="7" t="s">
        <v>625</v>
      </c>
      <c r="AD519" s="7" t="s">
        <v>1917</v>
      </c>
      <c r="AE519" s="7"/>
      <c r="AF519" s="7"/>
    </row>
    <row r="520" spans="1:32" s="139" customFormat="1" ht="213" hidden="1" customHeight="1" x14ac:dyDescent="0.25">
      <c r="A520" s="30" t="s">
        <v>1905</v>
      </c>
      <c r="B520" s="7" t="s">
        <v>106</v>
      </c>
      <c r="C520" s="7">
        <v>554</v>
      </c>
      <c r="D520" s="7" t="s">
        <v>181</v>
      </c>
      <c r="E520" s="7"/>
      <c r="F520" s="7"/>
      <c r="G520" s="7" t="s">
        <v>1889</v>
      </c>
      <c r="H520" s="7" t="s">
        <v>183</v>
      </c>
      <c r="I520" s="7" t="s">
        <v>76</v>
      </c>
      <c r="J520" s="7" t="s">
        <v>144</v>
      </c>
      <c r="K520" s="7">
        <v>7</v>
      </c>
      <c r="L520" s="7" t="s">
        <v>28</v>
      </c>
      <c r="M520" s="7">
        <v>6</v>
      </c>
      <c r="N520" s="7" t="s">
        <v>241</v>
      </c>
      <c r="O520" s="7" t="s">
        <v>707</v>
      </c>
      <c r="P520" s="7" t="s">
        <v>43</v>
      </c>
      <c r="Q520" s="7">
        <v>0</v>
      </c>
      <c r="R520" s="7" t="s">
        <v>31</v>
      </c>
      <c r="S520" s="56">
        <v>0</v>
      </c>
      <c r="T520" s="56">
        <v>10736000</v>
      </c>
      <c r="U520" s="60">
        <v>10736000</v>
      </c>
      <c r="V520" s="7" t="s">
        <v>32</v>
      </c>
      <c r="W520" s="7" t="s">
        <v>33</v>
      </c>
      <c r="X520" s="7" t="s">
        <v>232</v>
      </c>
      <c r="Y520" s="17">
        <v>3009133992</v>
      </c>
      <c r="Z520" s="24" t="s">
        <v>243</v>
      </c>
      <c r="AA520" s="7"/>
      <c r="AB520" s="7" t="s">
        <v>106</v>
      </c>
      <c r="AC520" s="7" t="s">
        <v>275</v>
      </c>
      <c r="AD520" s="7" t="s">
        <v>2075</v>
      </c>
      <c r="AE520" s="7"/>
      <c r="AF520" s="7"/>
    </row>
    <row r="521" spans="1:32" ht="192" hidden="1" customHeight="1" x14ac:dyDescent="0.25">
      <c r="A521" s="145" t="s">
        <v>1751</v>
      </c>
      <c r="B521" s="88" t="s">
        <v>172</v>
      </c>
      <c r="C521" s="27">
        <v>555</v>
      </c>
      <c r="D521" s="88">
        <v>80161500</v>
      </c>
      <c r="E521" s="88"/>
      <c r="F521" s="147"/>
      <c r="G521" s="88" t="s">
        <v>2170</v>
      </c>
      <c r="H521" s="88" t="s">
        <v>740</v>
      </c>
      <c r="I521" s="88" t="s">
        <v>41</v>
      </c>
      <c r="J521" s="88" t="s">
        <v>36</v>
      </c>
      <c r="K521" s="88">
        <v>8</v>
      </c>
      <c r="L521" s="147" t="s">
        <v>28</v>
      </c>
      <c r="M521" s="88">
        <v>4.5</v>
      </c>
      <c r="N521" s="88" t="s">
        <v>29</v>
      </c>
      <c r="O521" s="88" t="s">
        <v>705</v>
      </c>
      <c r="P521" s="88" t="s">
        <v>43</v>
      </c>
      <c r="Q521" s="88">
        <v>0</v>
      </c>
      <c r="R521" s="88" t="s">
        <v>57</v>
      </c>
      <c r="S521" s="58">
        <v>8000000</v>
      </c>
      <c r="T521" s="53">
        <f>48000000+2133333</f>
        <v>50133333</v>
      </c>
      <c r="U521" s="28">
        <f t="shared" ref="U521:U526" si="14">+T521</f>
        <v>50133333</v>
      </c>
      <c r="V521" s="88" t="s">
        <v>32</v>
      </c>
      <c r="W521" s="88" t="s">
        <v>33</v>
      </c>
      <c r="X521" s="88" t="s">
        <v>573</v>
      </c>
      <c r="Y521" s="89">
        <v>3009133992</v>
      </c>
      <c r="Z521" s="123" t="s">
        <v>574</v>
      </c>
      <c r="AA521" s="88"/>
      <c r="AB521" s="88" t="s">
        <v>172</v>
      </c>
      <c r="AC521" s="88" t="s">
        <v>266</v>
      </c>
      <c r="AD521" s="88" t="s">
        <v>2052</v>
      </c>
      <c r="AE521" s="147"/>
      <c r="AF521" s="147"/>
    </row>
    <row r="522" spans="1:32" s="139" customFormat="1" ht="82.5" hidden="1" x14ac:dyDescent="0.25">
      <c r="A522" s="7" t="s">
        <v>1944</v>
      </c>
      <c r="B522" s="7" t="s">
        <v>106</v>
      </c>
      <c r="C522" s="7">
        <v>558</v>
      </c>
      <c r="D522" s="40" t="s">
        <v>715</v>
      </c>
      <c r="E522" s="7"/>
      <c r="F522" s="7"/>
      <c r="G522" s="7" t="s">
        <v>1941</v>
      </c>
      <c r="H522" s="7" t="s">
        <v>202</v>
      </c>
      <c r="I522" s="7"/>
      <c r="J522" s="7" t="s">
        <v>36</v>
      </c>
      <c r="K522" s="7">
        <v>8</v>
      </c>
      <c r="L522" s="17" t="s">
        <v>28</v>
      </c>
      <c r="M522" s="7">
        <v>5</v>
      </c>
      <c r="N522" s="42" t="s">
        <v>208</v>
      </c>
      <c r="O522" s="7" t="s">
        <v>705</v>
      </c>
      <c r="P522" s="7" t="s">
        <v>43</v>
      </c>
      <c r="Q522" s="7">
        <v>0</v>
      </c>
      <c r="R522" s="7" t="s">
        <v>57</v>
      </c>
      <c r="S522" s="60"/>
      <c r="T522" s="60">
        <v>304602030</v>
      </c>
      <c r="U522" s="60">
        <f t="shared" si="14"/>
        <v>304602030</v>
      </c>
      <c r="V522" s="43" t="s">
        <v>32</v>
      </c>
      <c r="W522" s="43" t="s">
        <v>33</v>
      </c>
      <c r="X522" s="7" t="s">
        <v>699</v>
      </c>
      <c r="Y522" s="17">
        <v>3009133992</v>
      </c>
      <c r="Z522" s="24" t="s">
        <v>239</v>
      </c>
      <c r="AA522" s="7"/>
      <c r="AB522" s="7" t="s">
        <v>106</v>
      </c>
      <c r="AC522" s="7" t="s">
        <v>625</v>
      </c>
      <c r="AD522" s="7" t="s">
        <v>2187</v>
      </c>
      <c r="AE522" s="7"/>
      <c r="AF522" s="7"/>
    </row>
    <row r="523" spans="1:32" s="139" customFormat="1" ht="99" hidden="1" x14ac:dyDescent="0.25">
      <c r="A523" s="88" t="s">
        <v>2022</v>
      </c>
      <c r="B523" s="88" t="s">
        <v>24</v>
      </c>
      <c r="C523" s="27">
        <v>559</v>
      </c>
      <c r="D523" s="88">
        <v>80111607</v>
      </c>
      <c r="E523" s="88"/>
      <c r="F523" s="88"/>
      <c r="G523" s="88" t="s">
        <v>1983</v>
      </c>
      <c r="H523" s="88" t="s">
        <v>26</v>
      </c>
      <c r="I523" s="88" t="s">
        <v>1280</v>
      </c>
      <c r="J523" s="149" t="s">
        <v>144</v>
      </c>
      <c r="K523" s="88">
        <v>7</v>
      </c>
      <c r="L523" s="149" t="s">
        <v>61</v>
      </c>
      <c r="M523" s="88">
        <v>5.9</v>
      </c>
      <c r="N523" s="88" t="s">
        <v>29</v>
      </c>
      <c r="O523" s="88" t="s">
        <v>705</v>
      </c>
      <c r="P523" s="88" t="s">
        <v>43</v>
      </c>
      <c r="Q523" s="88">
        <v>0</v>
      </c>
      <c r="R523" s="88" t="s">
        <v>31</v>
      </c>
      <c r="S523" s="53">
        <v>10500000</v>
      </c>
      <c r="T523" s="53">
        <f>+S523*M523</f>
        <v>61950000.000000007</v>
      </c>
      <c r="U523" s="28">
        <f t="shared" si="14"/>
        <v>61950000.000000007</v>
      </c>
      <c r="V523" s="88" t="s">
        <v>32</v>
      </c>
      <c r="W523" s="88" t="s">
        <v>33</v>
      </c>
      <c r="X523" s="88" t="s">
        <v>1945</v>
      </c>
      <c r="Y523" s="89">
        <v>3103215459</v>
      </c>
      <c r="Z523" s="49" t="s">
        <v>1946</v>
      </c>
      <c r="AA523" s="88"/>
      <c r="AB523" s="88" t="s">
        <v>24</v>
      </c>
      <c r="AC523" s="150" t="s">
        <v>253</v>
      </c>
      <c r="AD523" s="88" t="s">
        <v>1961</v>
      </c>
      <c r="AE523" s="88"/>
      <c r="AF523" s="88"/>
    </row>
    <row r="524" spans="1:32" s="139" customFormat="1" ht="82.5" hidden="1" x14ac:dyDescent="0.25">
      <c r="A524" s="88" t="s">
        <v>2023</v>
      </c>
      <c r="B524" s="88" t="s">
        <v>24</v>
      </c>
      <c r="C524" s="27">
        <v>560</v>
      </c>
      <c r="D524" s="88">
        <v>80111607</v>
      </c>
      <c r="E524" s="88"/>
      <c r="F524" s="88"/>
      <c r="G524" s="88" t="s">
        <v>2002</v>
      </c>
      <c r="H524" s="88" t="s">
        <v>26</v>
      </c>
      <c r="I524" s="88" t="s">
        <v>1282</v>
      </c>
      <c r="J524" s="149" t="s">
        <v>144</v>
      </c>
      <c r="K524" s="88">
        <v>7</v>
      </c>
      <c r="L524" s="149" t="s">
        <v>61</v>
      </c>
      <c r="M524" s="88">
        <v>5.4</v>
      </c>
      <c r="N524" s="88" t="s">
        <v>29</v>
      </c>
      <c r="O524" s="88" t="s">
        <v>705</v>
      </c>
      <c r="P524" s="88" t="s">
        <v>43</v>
      </c>
      <c r="Q524" s="88">
        <v>0</v>
      </c>
      <c r="R524" s="88" t="s">
        <v>31</v>
      </c>
      <c r="S524" s="53">
        <v>7000000</v>
      </c>
      <c r="T524" s="53">
        <f>+S524*M524</f>
        <v>37800000</v>
      </c>
      <c r="U524" s="28">
        <f t="shared" si="14"/>
        <v>37800000</v>
      </c>
      <c r="V524" s="88" t="s">
        <v>32</v>
      </c>
      <c r="W524" s="88" t="s">
        <v>33</v>
      </c>
      <c r="X524" s="88" t="s">
        <v>1960</v>
      </c>
      <c r="Y524" s="89">
        <v>3017959815</v>
      </c>
      <c r="Z524" s="49" t="s">
        <v>316</v>
      </c>
      <c r="AA524" s="88"/>
      <c r="AB524" s="88" t="s">
        <v>24</v>
      </c>
      <c r="AC524" s="150" t="s">
        <v>253</v>
      </c>
      <c r="AD524" s="88" t="s">
        <v>1961</v>
      </c>
      <c r="AE524" s="88"/>
      <c r="AF524" s="88"/>
    </row>
    <row r="525" spans="1:32" ht="109.5" hidden="1" customHeight="1" x14ac:dyDescent="0.25">
      <c r="A525" s="88" t="s">
        <v>2024</v>
      </c>
      <c r="B525" s="88" t="s">
        <v>24</v>
      </c>
      <c r="C525" s="27">
        <v>561</v>
      </c>
      <c r="D525" s="88">
        <v>80111607</v>
      </c>
      <c r="E525" s="88"/>
      <c r="F525" s="88"/>
      <c r="G525" s="88" t="s">
        <v>1984</v>
      </c>
      <c r="H525" s="88" t="s">
        <v>26</v>
      </c>
      <c r="I525" s="88"/>
      <c r="J525" s="88" t="s">
        <v>144</v>
      </c>
      <c r="K525" s="88">
        <v>7</v>
      </c>
      <c r="L525" s="149" t="s">
        <v>61</v>
      </c>
      <c r="M525" s="88">
        <v>5</v>
      </c>
      <c r="N525" s="88" t="s">
        <v>29</v>
      </c>
      <c r="O525" s="88" t="s">
        <v>705</v>
      </c>
      <c r="P525" s="88" t="s">
        <v>43</v>
      </c>
      <c r="Q525" s="88">
        <v>0</v>
      </c>
      <c r="R525" s="88" t="s">
        <v>31</v>
      </c>
      <c r="S525" s="53">
        <v>9500000</v>
      </c>
      <c r="T525" s="53">
        <f>S525*M525</f>
        <v>47500000</v>
      </c>
      <c r="U525" s="28">
        <f t="shared" si="14"/>
        <v>47500000</v>
      </c>
      <c r="V525" s="88" t="s">
        <v>32</v>
      </c>
      <c r="W525" s="88" t="s">
        <v>33</v>
      </c>
      <c r="X525" s="88" t="s">
        <v>1960</v>
      </c>
      <c r="Y525" s="89">
        <v>3017959815</v>
      </c>
      <c r="Z525" s="49" t="s">
        <v>316</v>
      </c>
      <c r="AA525" s="88"/>
      <c r="AB525" s="88" t="s">
        <v>24</v>
      </c>
      <c r="AC525" s="150" t="s">
        <v>253</v>
      </c>
      <c r="AD525" s="88" t="s">
        <v>1961</v>
      </c>
      <c r="AE525" s="88"/>
      <c r="AF525" s="88"/>
    </row>
    <row r="526" spans="1:32" ht="119.25" hidden="1" customHeight="1" x14ac:dyDescent="0.25">
      <c r="A526" s="88" t="s">
        <v>2007</v>
      </c>
      <c r="B526" s="88" t="s">
        <v>48</v>
      </c>
      <c r="C526" s="27">
        <v>562</v>
      </c>
      <c r="D526" s="88">
        <v>80161504</v>
      </c>
      <c r="E526" s="88"/>
      <c r="F526" s="88"/>
      <c r="G526" s="88" t="s">
        <v>1985</v>
      </c>
      <c r="H526" s="88" t="s">
        <v>26</v>
      </c>
      <c r="I526" s="88" t="s">
        <v>1962</v>
      </c>
      <c r="J526" s="88" t="s">
        <v>144</v>
      </c>
      <c r="K526" s="88">
        <v>7</v>
      </c>
      <c r="L526" s="88" t="s">
        <v>28</v>
      </c>
      <c r="M526" s="88">
        <v>5.9</v>
      </c>
      <c r="N526" s="88" t="s">
        <v>29</v>
      </c>
      <c r="O526" s="88" t="s">
        <v>705</v>
      </c>
      <c r="P526" s="88" t="s">
        <v>43</v>
      </c>
      <c r="Q526" s="88">
        <v>0</v>
      </c>
      <c r="R526" s="88" t="s">
        <v>57</v>
      </c>
      <c r="S526" s="53">
        <v>8500000</v>
      </c>
      <c r="T526" s="53">
        <f>S526*M526</f>
        <v>50150000</v>
      </c>
      <c r="U526" s="28">
        <f t="shared" si="14"/>
        <v>50150000</v>
      </c>
      <c r="V526" s="88" t="s">
        <v>32</v>
      </c>
      <c r="W526" s="88" t="s">
        <v>33</v>
      </c>
      <c r="X526" s="88" t="s">
        <v>1954</v>
      </c>
      <c r="Y526" s="89">
        <v>3194676320</v>
      </c>
      <c r="Z526" s="49" t="s">
        <v>1955</v>
      </c>
      <c r="AA526" s="88"/>
      <c r="AB526" s="88" t="s">
        <v>48</v>
      </c>
      <c r="AC526" s="88" t="s">
        <v>569</v>
      </c>
      <c r="AD526" s="88" t="s">
        <v>1961</v>
      </c>
      <c r="AE526" s="88"/>
      <c r="AF526" s="88"/>
    </row>
    <row r="527" spans="1:32" s="139" customFormat="1" ht="49.5" hidden="1" x14ac:dyDescent="0.25">
      <c r="A527" s="88" t="s">
        <v>2016</v>
      </c>
      <c r="B527" s="88" t="s">
        <v>74</v>
      </c>
      <c r="C527" s="27">
        <v>563</v>
      </c>
      <c r="D527" s="88">
        <v>80161504</v>
      </c>
      <c r="E527" s="88"/>
      <c r="F527" s="88"/>
      <c r="G527" s="88" t="s">
        <v>1986</v>
      </c>
      <c r="H527" s="88" t="s">
        <v>26</v>
      </c>
      <c r="I527" s="88" t="s">
        <v>1947</v>
      </c>
      <c r="J527" s="88" t="s">
        <v>144</v>
      </c>
      <c r="K527" s="88">
        <v>7</v>
      </c>
      <c r="L527" s="88" t="s">
        <v>28</v>
      </c>
      <c r="M527" s="88">
        <v>5</v>
      </c>
      <c r="N527" s="88" t="s">
        <v>29</v>
      </c>
      <c r="O527" s="88" t="s">
        <v>705</v>
      </c>
      <c r="P527" s="88" t="s">
        <v>43</v>
      </c>
      <c r="Q527" s="88">
        <v>0</v>
      </c>
      <c r="R527" s="88" t="s">
        <v>31</v>
      </c>
      <c r="S527" s="53">
        <v>7000000</v>
      </c>
      <c r="T527" s="53">
        <f>S527*M527</f>
        <v>35000000</v>
      </c>
      <c r="U527" s="28">
        <v>35000000</v>
      </c>
      <c r="V527" s="88" t="s">
        <v>32</v>
      </c>
      <c r="W527" s="88" t="s">
        <v>33</v>
      </c>
      <c r="X527" s="88" t="s">
        <v>561</v>
      </c>
      <c r="Y527" s="88">
        <v>3009133992</v>
      </c>
      <c r="Z527" s="49" t="s">
        <v>277</v>
      </c>
      <c r="AA527" s="88"/>
      <c r="AB527" s="88" t="s">
        <v>74</v>
      </c>
      <c r="AC527" s="88" t="s">
        <v>270</v>
      </c>
      <c r="AD527" s="88" t="s">
        <v>1961</v>
      </c>
      <c r="AE527" s="88"/>
      <c r="AF527" s="88"/>
    </row>
    <row r="528" spans="1:32" ht="139.5" hidden="1" customHeight="1" x14ac:dyDescent="0.25">
      <c r="A528" s="88" t="s">
        <v>2017</v>
      </c>
      <c r="B528" s="88" t="s">
        <v>74</v>
      </c>
      <c r="C528" s="27">
        <v>564</v>
      </c>
      <c r="D528" s="88">
        <v>80161504</v>
      </c>
      <c r="E528" s="88"/>
      <c r="F528" s="88"/>
      <c r="G528" s="88" t="s">
        <v>1987</v>
      </c>
      <c r="H528" s="88" t="s">
        <v>1948</v>
      </c>
      <c r="I528" s="88" t="s">
        <v>767</v>
      </c>
      <c r="J528" s="88" t="s">
        <v>144</v>
      </c>
      <c r="K528" s="88">
        <v>7</v>
      </c>
      <c r="L528" s="88" t="s">
        <v>28</v>
      </c>
      <c r="M528" s="88">
        <v>5</v>
      </c>
      <c r="N528" s="88" t="s">
        <v>29</v>
      </c>
      <c r="O528" s="88" t="s">
        <v>705</v>
      </c>
      <c r="P528" s="88" t="s">
        <v>43</v>
      </c>
      <c r="Q528" s="88">
        <v>0</v>
      </c>
      <c r="R528" s="88" t="s">
        <v>31</v>
      </c>
      <c r="S528" s="53">
        <v>5000000</v>
      </c>
      <c r="T528" s="53">
        <f>S528*M528</f>
        <v>25000000</v>
      </c>
      <c r="U528" s="28">
        <v>25000000</v>
      </c>
      <c r="V528" s="88" t="s">
        <v>32</v>
      </c>
      <c r="W528" s="88" t="s">
        <v>33</v>
      </c>
      <c r="X528" s="88" t="s">
        <v>561</v>
      </c>
      <c r="Y528" s="88">
        <v>3009133992</v>
      </c>
      <c r="Z528" s="49" t="s">
        <v>277</v>
      </c>
      <c r="AA528" s="88"/>
      <c r="AB528" s="88" t="s">
        <v>74</v>
      </c>
      <c r="AC528" s="88" t="s">
        <v>270</v>
      </c>
      <c r="AD528" s="88" t="s">
        <v>1961</v>
      </c>
      <c r="AE528" s="88"/>
      <c r="AF528" s="88"/>
    </row>
    <row r="529" spans="1:33" ht="192" hidden="1" customHeight="1" x14ac:dyDescent="0.25">
      <c r="A529" s="88" t="s">
        <v>2018</v>
      </c>
      <c r="B529" s="88" t="s">
        <v>74</v>
      </c>
      <c r="C529" s="27">
        <v>565</v>
      </c>
      <c r="D529" s="88">
        <v>80161504</v>
      </c>
      <c r="E529" s="88"/>
      <c r="F529" s="88"/>
      <c r="G529" s="88" t="s">
        <v>1988</v>
      </c>
      <c r="H529" s="88" t="s">
        <v>26</v>
      </c>
      <c r="I529" s="88" t="s">
        <v>734</v>
      </c>
      <c r="J529" s="88" t="s">
        <v>144</v>
      </c>
      <c r="K529" s="88">
        <v>7</v>
      </c>
      <c r="L529" s="88" t="s">
        <v>28</v>
      </c>
      <c r="M529" s="88">
        <v>5</v>
      </c>
      <c r="N529" s="88" t="s">
        <v>29</v>
      </c>
      <c r="O529" s="88" t="s">
        <v>705</v>
      </c>
      <c r="P529" s="88" t="s">
        <v>43</v>
      </c>
      <c r="Q529" s="88">
        <v>0</v>
      </c>
      <c r="R529" s="88" t="s">
        <v>31</v>
      </c>
      <c r="S529" s="53">
        <v>6000000</v>
      </c>
      <c r="T529" s="53">
        <f>S529*M529</f>
        <v>30000000</v>
      </c>
      <c r="U529" s="28">
        <v>30000000</v>
      </c>
      <c r="V529" s="88" t="s">
        <v>32</v>
      </c>
      <c r="W529" s="88" t="s">
        <v>33</v>
      </c>
      <c r="X529" s="88" t="s">
        <v>561</v>
      </c>
      <c r="Y529" s="88">
        <v>3009133992</v>
      </c>
      <c r="Z529" s="49" t="s">
        <v>277</v>
      </c>
      <c r="AA529" s="88"/>
      <c r="AB529" s="88" t="s">
        <v>74</v>
      </c>
      <c r="AC529" s="88" t="s">
        <v>270</v>
      </c>
      <c r="AD529" s="88" t="s">
        <v>1961</v>
      </c>
      <c r="AE529" s="88"/>
      <c r="AF529" s="88"/>
    </row>
    <row r="530" spans="1:33" ht="168" hidden="1" customHeight="1" x14ac:dyDescent="0.25">
      <c r="A530" s="88" t="s">
        <v>2026</v>
      </c>
      <c r="B530" s="88" t="s">
        <v>37</v>
      </c>
      <c r="C530" s="27">
        <v>566</v>
      </c>
      <c r="D530" s="88" t="s">
        <v>656</v>
      </c>
      <c r="E530" s="88"/>
      <c r="F530" s="88"/>
      <c r="G530" s="88" t="s">
        <v>1989</v>
      </c>
      <c r="H530" s="88" t="s">
        <v>256</v>
      </c>
      <c r="I530" s="88" t="s">
        <v>1358</v>
      </c>
      <c r="J530" s="88" t="s">
        <v>144</v>
      </c>
      <c r="K530" s="88">
        <v>7</v>
      </c>
      <c r="L530" s="88" t="s">
        <v>28</v>
      </c>
      <c r="M530" s="88">
        <v>6</v>
      </c>
      <c r="N530" s="88" t="s">
        <v>29</v>
      </c>
      <c r="O530" s="88" t="s">
        <v>705</v>
      </c>
      <c r="P530" s="88" t="s">
        <v>43</v>
      </c>
      <c r="Q530" s="88">
        <v>0</v>
      </c>
      <c r="R530" s="88" t="s">
        <v>31</v>
      </c>
      <c r="S530" s="53">
        <v>4000000</v>
      </c>
      <c r="T530" s="53">
        <f>+M530*S530</f>
        <v>24000000</v>
      </c>
      <c r="U530" s="28">
        <f t="shared" ref="U530:U541" si="15">+T530</f>
        <v>24000000</v>
      </c>
      <c r="V530" s="88" t="s">
        <v>32</v>
      </c>
      <c r="W530" s="3" t="s">
        <v>33</v>
      </c>
      <c r="X530" s="88" t="s">
        <v>38</v>
      </c>
      <c r="Y530" s="89">
        <v>3009133992</v>
      </c>
      <c r="Z530" s="123" t="s">
        <v>259</v>
      </c>
      <c r="AA530" s="88"/>
      <c r="AB530" s="88" t="s">
        <v>37</v>
      </c>
      <c r="AC530" s="88" t="s">
        <v>253</v>
      </c>
      <c r="AD530" s="88" t="s">
        <v>1961</v>
      </c>
      <c r="AE530" s="88"/>
      <c r="AF530" s="88"/>
    </row>
    <row r="531" spans="1:33" ht="186.75" hidden="1" customHeight="1" x14ac:dyDescent="0.25">
      <c r="A531" s="145" t="s">
        <v>2020</v>
      </c>
      <c r="B531" s="88" t="s">
        <v>106</v>
      </c>
      <c r="C531" s="27">
        <v>567</v>
      </c>
      <c r="D531" s="146">
        <v>80111600</v>
      </c>
      <c r="E531" s="88"/>
      <c r="F531" s="88"/>
      <c r="G531" s="146" t="s">
        <v>1990</v>
      </c>
      <c r="H531" s="146" t="s">
        <v>34</v>
      </c>
      <c r="I531" s="146" t="s">
        <v>41</v>
      </c>
      <c r="J531" s="146" t="s">
        <v>144</v>
      </c>
      <c r="K531" s="88">
        <v>7</v>
      </c>
      <c r="L531" s="146" t="s">
        <v>28</v>
      </c>
      <c r="M531" s="146">
        <v>5.7</v>
      </c>
      <c r="N531" s="146" t="s">
        <v>29</v>
      </c>
      <c r="O531" s="88" t="s">
        <v>705</v>
      </c>
      <c r="P531" s="88" t="s">
        <v>30</v>
      </c>
      <c r="Q531" s="88">
        <v>1</v>
      </c>
      <c r="R531" s="146" t="s">
        <v>57</v>
      </c>
      <c r="S531" s="59">
        <v>5500000</v>
      </c>
      <c r="T531" s="59">
        <f>+S531*M531</f>
        <v>31350000</v>
      </c>
      <c r="U531" s="62">
        <f t="shared" si="15"/>
        <v>31350000</v>
      </c>
      <c r="V531" s="88" t="s">
        <v>32</v>
      </c>
      <c r="W531" s="3" t="s">
        <v>33</v>
      </c>
      <c r="X531" s="146" t="s">
        <v>254</v>
      </c>
      <c r="Y531" s="89">
        <v>3009133992</v>
      </c>
      <c r="Z531" s="123" t="s">
        <v>564</v>
      </c>
      <c r="AA531" s="146"/>
      <c r="AB531" s="88" t="s">
        <v>106</v>
      </c>
      <c r="AC531" s="146" t="s">
        <v>695</v>
      </c>
      <c r="AD531" s="88" t="s">
        <v>1961</v>
      </c>
      <c r="AE531" s="145"/>
      <c r="AF531" s="145"/>
    </row>
    <row r="532" spans="1:33" ht="189.75" hidden="1" customHeight="1" x14ac:dyDescent="0.25">
      <c r="A532" s="145" t="s">
        <v>2021</v>
      </c>
      <c r="B532" s="88" t="s">
        <v>106</v>
      </c>
      <c r="C532" s="27">
        <v>568</v>
      </c>
      <c r="D532" s="146">
        <v>80111600</v>
      </c>
      <c r="E532" s="88"/>
      <c r="F532" s="88"/>
      <c r="G532" s="146" t="s">
        <v>1991</v>
      </c>
      <c r="H532" s="146" t="s">
        <v>34</v>
      </c>
      <c r="I532" s="146" t="s">
        <v>1953</v>
      </c>
      <c r="J532" s="146" t="s">
        <v>144</v>
      </c>
      <c r="K532" s="88">
        <v>7</v>
      </c>
      <c r="L532" s="146" t="s">
        <v>28</v>
      </c>
      <c r="M532" s="146">
        <v>5.3</v>
      </c>
      <c r="N532" s="146" t="s">
        <v>29</v>
      </c>
      <c r="O532" s="88" t="s">
        <v>705</v>
      </c>
      <c r="P532" s="88" t="s">
        <v>30</v>
      </c>
      <c r="Q532" s="88">
        <v>1</v>
      </c>
      <c r="R532" s="146" t="s">
        <v>57</v>
      </c>
      <c r="S532" s="59">
        <v>5500000</v>
      </c>
      <c r="T532" s="59">
        <v>29516667</v>
      </c>
      <c r="U532" s="62">
        <f t="shared" si="15"/>
        <v>29516667</v>
      </c>
      <c r="V532" s="88" t="s">
        <v>32</v>
      </c>
      <c r="W532" s="3" t="s">
        <v>33</v>
      </c>
      <c r="X532" s="146" t="s">
        <v>254</v>
      </c>
      <c r="Y532" s="89">
        <v>3009133992</v>
      </c>
      <c r="Z532" s="123" t="s">
        <v>564</v>
      </c>
      <c r="AA532" s="146"/>
      <c r="AB532" s="88" t="s">
        <v>106</v>
      </c>
      <c r="AC532" s="146" t="s">
        <v>695</v>
      </c>
      <c r="AD532" s="88" t="s">
        <v>1961</v>
      </c>
      <c r="AE532" s="145"/>
      <c r="AF532" s="145"/>
    </row>
    <row r="533" spans="1:33" ht="66" hidden="1" x14ac:dyDescent="0.25">
      <c r="A533" s="88" t="s">
        <v>2008</v>
      </c>
      <c r="B533" s="88" t="s">
        <v>94</v>
      </c>
      <c r="C533" s="27">
        <v>569</v>
      </c>
      <c r="D533" s="88">
        <v>80161504</v>
      </c>
      <c r="E533" s="88"/>
      <c r="F533" s="88"/>
      <c r="G533" s="88" t="s">
        <v>1992</v>
      </c>
      <c r="H533" s="88" t="s">
        <v>26</v>
      </c>
      <c r="I533" s="88" t="s">
        <v>41</v>
      </c>
      <c r="J533" s="88" t="s">
        <v>144</v>
      </c>
      <c r="K533" s="88">
        <v>7</v>
      </c>
      <c r="L533" s="88" t="s">
        <v>28</v>
      </c>
      <c r="M533" s="88">
        <v>5</v>
      </c>
      <c r="N533" s="88" t="s">
        <v>29</v>
      </c>
      <c r="O533" s="88" t="s">
        <v>705</v>
      </c>
      <c r="P533" s="88" t="s">
        <v>43</v>
      </c>
      <c r="Q533" s="88">
        <v>0</v>
      </c>
      <c r="R533" s="88" t="s">
        <v>31</v>
      </c>
      <c r="S533" s="53">
        <v>5000000</v>
      </c>
      <c r="T533" s="53">
        <f t="shared" ref="T533:T539" si="16">+M533*S533</f>
        <v>25000000</v>
      </c>
      <c r="U533" s="28">
        <f t="shared" si="15"/>
        <v>25000000</v>
      </c>
      <c r="V533" s="88" t="s">
        <v>32</v>
      </c>
      <c r="W533" s="88" t="s">
        <v>33</v>
      </c>
      <c r="X533" s="88" t="s">
        <v>350</v>
      </c>
      <c r="Y533" s="89">
        <v>3002083153</v>
      </c>
      <c r="Z533" s="88" t="s">
        <v>351</v>
      </c>
      <c r="AA533" s="88"/>
      <c r="AB533" s="88" t="s">
        <v>94</v>
      </c>
      <c r="AC533" s="88" t="s">
        <v>253</v>
      </c>
      <c r="AD533" s="88" t="s">
        <v>1961</v>
      </c>
      <c r="AE533" s="88"/>
      <c r="AF533" s="88"/>
    </row>
    <row r="534" spans="1:33" ht="49.5" hidden="1" x14ac:dyDescent="0.25">
      <c r="A534" s="88" t="s">
        <v>2009</v>
      </c>
      <c r="B534" s="88" t="s">
        <v>94</v>
      </c>
      <c r="C534" s="27">
        <v>570</v>
      </c>
      <c r="D534" s="88">
        <v>80161504</v>
      </c>
      <c r="E534" s="88"/>
      <c r="F534" s="88"/>
      <c r="G534" s="88" t="s">
        <v>1993</v>
      </c>
      <c r="H534" s="88" t="s">
        <v>26</v>
      </c>
      <c r="I534" s="88" t="s">
        <v>41</v>
      </c>
      <c r="J534" s="88" t="s">
        <v>144</v>
      </c>
      <c r="K534" s="88">
        <v>7</v>
      </c>
      <c r="L534" s="88" t="s">
        <v>28</v>
      </c>
      <c r="M534" s="88">
        <v>5</v>
      </c>
      <c r="N534" s="88" t="s">
        <v>29</v>
      </c>
      <c r="O534" s="88" t="s">
        <v>705</v>
      </c>
      <c r="P534" s="88" t="s">
        <v>43</v>
      </c>
      <c r="Q534" s="88">
        <v>0</v>
      </c>
      <c r="R534" s="88" t="s">
        <v>31</v>
      </c>
      <c r="S534" s="53">
        <v>5000000</v>
      </c>
      <c r="T534" s="53">
        <f t="shared" si="16"/>
        <v>25000000</v>
      </c>
      <c r="U534" s="28">
        <f t="shared" si="15"/>
        <v>25000000</v>
      </c>
      <c r="V534" s="88" t="s">
        <v>32</v>
      </c>
      <c r="W534" s="88" t="s">
        <v>33</v>
      </c>
      <c r="X534" s="88" t="s">
        <v>350</v>
      </c>
      <c r="Y534" s="89">
        <v>3002083153</v>
      </c>
      <c r="Z534" s="88" t="s">
        <v>351</v>
      </c>
      <c r="AA534" s="88"/>
      <c r="AB534" s="88" t="s">
        <v>94</v>
      </c>
      <c r="AC534" s="88" t="s">
        <v>253</v>
      </c>
      <c r="AD534" s="88" t="s">
        <v>1961</v>
      </c>
      <c r="AE534" s="88"/>
      <c r="AF534" s="88"/>
    </row>
    <row r="535" spans="1:33" ht="105" hidden="1" customHeight="1" x14ac:dyDescent="0.25">
      <c r="A535" s="88" t="s">
        <v>2010</v>
      </c>
      <c r="B535" s="88" t="s">
        <v>94</v>
      </c>
      <c r="C535" s="27">
        <v>571</v>
      </c>
      <c r="D535" s="88">
        <v>80161504</v>
      </c>
      <c r="E535" s="88"/>
      <c r="F535" s="88"/>
      <c r="G535" s="88" t="s">
        <v>1994</v>
      </c>
      <c r="H535" s="88" t="s">
        <v>26</v>
      </c>
      <c r="I535" s="88" t="s">
        <v>41</v>
      </c>
      <c r="J535" s="88" t="s">
        <v>36</v>
      </c>
      <c r="K535" s="88">
        <v>8</v>
      </c>
      <c r="L535" s="88" t="s">
        <v>28</v>
      </c>
      <c r="M535" s="88">
        <v>4.5</v>
      </c>
      <c r="N535" s="88" t="s">
        <v>29</v>
      </c>
      <c r="O535" s="88" t="s">
        <v>705</v>
      </c>
      <c r="P535" s="88" t="s">
        <v>43</v>
      </c>
      <c r="Q535" s="88">
        <v>0</v>
      </c>
      <c r="R535" s="88" t="s">
        <v>31</v>
      </c>
      <c r="S535" s="53">
        <v>5000000</v>
      </c>
      <c r="T535" s="53">
        <f t="shared" si="16"/>
        <v>22500000</v>
      </c>
      <c r="U535" s="28">
        <f t="shared" si="15"/>
        <v>22500000</v>
      </c>
      <c r="V535" s="88" t="s">
        <v>32</v>
      </c>
      <c r="W535" s="88" t="s">
        <v>33</v>
      </c>
      <c r="X535" s="88" t="s">
        <v>350</v>
      </c>
      <c r="Y535" s="89">
        <v>3002083153</v>
      </c>
      <c r="Z535" s="88" t="s">
        <v>351</v>
      </c>
      <c r="AA535" s="88"/>
      <c r="AB535" s="88" t="s">
        <v>94</v>
      </c>
      <c r="AC535" s="88" t="s">
        <v>253</v>
      </c>
      <c r="AD535" s="88" t="s">
        <v>1961</v>
      </c>
      <c r="AE535" s="88"/>
      <c r="AF535" s="88"/>
    </row>
    <row r="536" spans="1:33" s="139" customFormat="1" ht="159.75" hidden="1" customHeight="1" x14ac:dyDescent="0.25">
      <c r="A536" s="88" t="s">
        <v>2011</v>
      </c>
      <c r="B536" s="88" t="s">
        <v>94</v>
      </c>
      <c r="C536" s="27">
        <v>572</v>
      </c>
      <c r="D536" s="88">
        <v>80161504</v>
      </c>
      <c r="E536" s="88"/>
      <c r="F536" s="88"/>
      <c r="G536" s="88" t="s">
        <v>1995</v>
      </c>
      <c r="H536" s="88" t="s">
        <v>26</v>
      </c>
      <c r="I536" s="88" t="s">
        <v>41</v>
      </c>
      <c r="J536" s="88" t="s">
        <v>144</v>
      </c>
      <c r="K536" s="88">
        <v>7</v>
      </c>
      <c r="L536" s="88" t="s">
        <v>28</v>
      </c>
      <c r="M536" s="88">
        <v>5</v>
      </c>
      <c r="N536" s="88" t="s">
        <v>29</v>
      </c>
      <c r="O536" s="88" t="s">
        <v>705</v>
      </c>
      <c r="P536" s="88" t="s">
        <v>43</v>
      </c>
      <c r="Q536" s="88">
        <v>0</v>
      </c>
      <c r="R536" s="88" t="s">
        <v>31</v>
      </c>
      <c r="S536" s="53">
        <v>4000000</v>
      </c>
      <c r="T536" s="53">
        <f t="shared" si="16"/>
        <v>20000000</v>
      </c>
      <c r="U536" s="28">
        <f t="shared" si="15"/>
        <v>20000000</v>
      </c>
      <c r="V536" s="88" t="s">
        <v>32</v>
      </c>
      <c r="W536" s="88" t="s">
        <v>33</v>
      </c>
      <c r="X536" s="88" t="s">
        <v>350</v>
      </c>
      <c r="Y536" s="89">
        <v>3002083153</v>
      </c>
      <c r="Z536" s="88" t="s">
        <v>351</v>
      </c>
      <c r="AA536" s="88"/>
      <c r="AB536" s="88" t="s">
        <v>94</v>
      </c>
      <c r="AC536" s="88" t="s">
        <v>253</v>
      </c>
      <c r="AD536" s="88" t="s">
        <v>1961</v>
      </c>
      <c r="AE536" s="88"/>
      <c r="AF536" s="88"/>
    </row>
    <row r="537" spans="1:33" s="171" customFormat="1" ht="115.5" hidden="1" customHeight="1" x14ac:dyDescent="0.25">
      <c r="A537" s="88" t="s">
        <v>2012</v>
      </c>
      <c r="B537" s="88" t="s">
        <v>94</v>
      </c>
      <c r="C537" s="27">
        <v>573</v>
      </c>
      <c r="D537" s="88">
        <v>80111600</v>
      </c>
      <c r="E537" s="88"/>
      <c r="F537" s="88"/>
      <c r="G537" s="88" t="s">
        <v>1996</v>
      </c>
      <c r="H537" s="88" t="s">
        <v>34</v>
      </c>
      <c r="I537" s="88" t="s">
        <v>41</v>
      </c>
      <c r="J537" s="88" t="s">
        <v>144</v>
      </c>
      <c r="K537" s="88">
        <v>7</v>
      </c>
      <c r="L537" s="88" t="s">
        <v>28</v>
      </c>
      <c r="M537" s="88">
        <v>5</v>
      </c>
      <c r="N537" s="88" t="s">
        <v>29</v>
      </c>
      <c r="O537" s="88" t="s">
        <v>705</v>
      </c>
      <c r="P537" s="88" t="s">
        <v>43</v>
      </c>
      <c r="Q537" s="88">
        <v>0</v>
      </c>
      <c r="R537" s="88" t="s">
        <v>31</v>
      </c>
      <c r="S537" s="53">
        <v>3000000</v>
      </c>
      <c r="T537" s="53">
        <f t="shared" si="16"/>
        <v>15000000</v>
      </c>
      <c r="U537" s="28">
        <f t="shared" si="15"/>
        <v>15000000</v>
      </c>
      <c r="V537" s="88" t="s">
        <v>32</v>
      </c>
      <c r="W537" s="88" t="s">
        <v>33</v>
      </c>
      <c r="X537" s="88" t="s">
        <v>350</v>
      </c>
      <c r="Y537" s="89">
        <v>3002083153</v>
      </c>
      <c r="Z537" s="88" t="s">
        <v>351</v>
      </c>
      <c r="AA537" s="88"/>
      <c r="AB537" s="88" t="s">
        <v>94</v>
      </c>
      <c r="AC537" s="88" t="s">
        <v>270</v>
      </c>
      <c r="AD537" s="88" t="s">
        <v>1961</v>
      </c>
      <c r="AE537" s="88"/>
      <c r="AF537" s="88"/>
    </row>
    <row r="538" spans="1:33" s="172" customFormat="1" ht="112.5" hidden="1" customHeight="1" x14ac:dyDescent="0.25">
      <c r="A538" s="88" t="s">
        <v>2013</v>
      </c>
      <c r="B538" s="88" t="s">
        <v>94</v>
      </c>
      <c r="C538" s="27">
        <v>574</v>
      </c>
      <c r="D538" s="88">
        <v>80161504</v>
      </c>
      <c r="E538" s="88"/>
      <c r="F538" s="88"/>
      <c r="G538" s="88" t="s">
        <v>1997</v>
      </c>
      <c r="H538" s="88" t="s">
        <v>26</v>
      </c>
      <c r="I538" s="88" t="s">
        <v>41</v>
      </c>
      <c r="J538" s="88" t="s">
        <v>144</v>
      </c>
      <c r="K538" s="88">
        <v>7</v>
      </c>
      <c r="L538" s="88" t="s">
        <v>28</v>
      </c>
      <c r="M538" s="88">
        <v>5</v>
      </c>
      <c r="N538" s="88" t="s">
        <v>29</v>
      </c>
      <c r="O538" s="88" t="s">
        <v>705</v>
      </c>
      <c r="P538" s="88" t="s">
        <v>43</v>
      </c>
      <c r="Q538" s="88">
        <v>0</v>
      </c>
      <c r="R538" s="88" t="s">
        <v>31</v>
      </c>
      <c r="S538" s="53">
        <v>5000000</v>
      </c>
      <c r="T538" s="53">
        <f t="shared" si="16"/>
        <v>25000000</v>
      </c>
      <c r="U538" s="28">
        <f t="shared" si="15"/>
        <v>25000000</v>
      </c>
      <c r="V538" s="88" t="s">
        <v>32</v>
      </c>
      <c r="W538" s="88" t="s">
        <v>33</v>
      </c>
      <c r="X538" s="88" t="s">
        <v>350</v>
      </c>
      <c r="Y538" s="89">
        <v>3002083153</v>
      </c>
      <c r="Z538" s="88" t="s">
        <v>351</v>
      </c>
      <c r="AA538" s="88"/>
      <c r="AB538" s="88" t="s">
        <v>94</v>
      </c>
      <c r="AC538" s="88" t="s">
        <v>253</v>
      </c>
      <c r="AD538" s="88" t="s">
        <v>1961</v>
      </c>
      <c r="AE538" s="88"/>
      <c r="AF538" s="88"/>
    </row>
    <row r="539" spans="1:33" ht="193.5" hidden="1" customHeight="1" x14ac:dyDescent="0.25">
      <c r="A539" s="88" t="s">
        <v>2014</v>
      </c>
      <c r="B539" s="88" t="s">
        <v>94</v>
      </c>
      <c r="C539" s="27">
        <v>575</v>
      </c>
      <c r="D539" s="88">
        <v>80161504</v>
      </c>
      <c r="E539" s="88"/>
      <c r="F539" s="88"/>
      <c r="G539" s="88" t="s">
        <v>1998</v>
      </c>
      <c r="H539" s="88" t="s">
        <v>26</v>
      </c>
      <c r="I539" s="88" t="s">
        <v>41</v>
      </c>
      <c r="J539" s="88" t="s">
        <v>144</v>
      </c>
      <c r="K539" s="88">
        <v>7</v>
      </c>
      <c r="L539" s="88" t="s">
        <v>28</v>
      </c>
      <c r="M539" s="88">
        <v>5</v>
      </c>
      <c r="N539" s="88" t="s">
        <v>29</v>
      </c>
      <c r="O539" s="88" t="s">
        <v>705</v>
      </c>
      <c r="P539" s="88" t="s">
        <v>43</v>
      </c>
      <c r="Q539" s="88">
        <v>0</v>
      </c>
      <c r="R539" s="88" t="s">
        <v>31</v>
      </c>
      <c r="S539" s="53">
        <v>8000000</v>
      </c>
      <c r="T539" s="53">
        <f t="shared" si="16"/>
        <v>40000000</v>
      </c>
      <c r="U539" s="28">
        <f t="shared" si="15"/>
        <v>40000000</v>
      </c>
      <c r="V539" s="88" t="s">
        <v>32</v>
      </c>
      <c r="W539" s="88" t="s">
        <v>33</v>
      </c>
      <c r="X539" s="88" t="s">
        <v>347</v>
      </c>
      <c r="Y539" s="89">
        <v>3142951276</v>
      </c>
      <c r="Z539" s="88" t="s">
        <v>348</v>
      </c>
      <c r="AA539" s="88"/>
      <c r="AB539" s="88" t="s">
        <v>94</v>
      </c>
      <c r="AC539" s="88" t="s">
        <v>253</v>
      </c>
      <c r="AD539" s="88" t="s">
        <v>1961</v>
      </c>
      <c r="AE539" s="88"/>
      <c r="AF539" s="88"/>
    </row>
    <row r="540" spans="1:33" s="139" customFormat="1" ht="141" hidden="1" customHeight="1" x14ac:dyDescent="0.25">
      <c r="A540" s="88" t="s">
        <v>2019</v>
      </c>
      <c r="B540" s="88" t="s">
        <v>96</v>
      </c>
      <c r="C540" s="27">
        <v>577</v>
      </c>
      <c r="D540" s="88" t="s">
        <v>615</v>
      </c>
      <c r="E540" s="88"/>
      <c r="F540" s="88"/>
      <c r="G540" s="88" t="s">
        <v>1999</v>
      </c>
      <c r="H540" s="88" t="s">
        <v>26</v>
      </c>
      <c r="I540" s="88" t="s">
        <v>693</v>
      </c>
      <c r="J540" s="88" t="s">
        <v>36</v>
      </c>
      <c r="K540" s="88">
        <v>8</v>
      </c>
      <c r="L540" s="88" t="s">
        <v>28</v>
      </c>
      <c r="M540" s="88">
        <v>4</v>
      </c>
      <c r="N540" s="88" t="s">
        <v>29</v>
      </c>
      <c r="O540" s="88" t="s">
        <v>705</v>
      </c>
      <c r="P540" s="88" t="s">
        <v>43</v>
      </c>
      <c r="Q540" s="88">
        <v>0</v>
      </c>
      <c r="R540" s="88" t="s">
        <v>57</v>
      </c>
      <c r="S540" s="53">
        <v>7000000</v>
      </c>
      <c r="T540" s="53">
        <f>S540*M540</f>
        <v>28000000</v>
      </c>
      <c r="U540" s="28">
        <f t="shared" si="15"/>
        <v>28000000</v>
      </c>
      <c r="V540" s="88" t="s">
        <v>32</v>
      </c>
      <c r="W540" s="3" t="s">
        <v>33</v>
      </c>
      <c r="X540" s="88" t="s">
        <v>97</v>
      </c>
      <c r="Y540" s="88">
        <v>3009133992</v>
      </c>
      <c r="Z540" s="123" t="s">
        <v>98</v>
      </c>
      <c r="AA540" s="88"/>
      <c r="AB540" s="88" t="s">
        <v>96</v>
      </c>
      <c r="AC540" s="88" t="s">
        <v>571</v>
      </c>
      <c r="AD540" s="88" t="s">
        <v>2169</v>
      </c>
      <c r="AE540" s="88"/>
      <c r="AF540" s="88"/>
    </row>
    <row r="541" spans="1:33" ht="153" hidden="1" customHeight="1" x14ac:dyDescent="0.25">
      <c r="A541" s="145" t="s">
        <v>2027</v>
      </c>
      <c r="B541" s="88" t="s">
        <v>106</v>
      </c>
      <c r="C541" s="27">
        <v>578</v>
      </c>
      <c r="D541" s="88" t="s">
        <v>1965</v>
      </c>
      <c r="E541" s="88"/>
      <c r="F541" s="88"/>
      <c r="G541" s="88" t="s">
        <v>2001</v>
      </c>
      <c r="H541" s="88" t="s">
        <v>1966</v>
      </c>
      <c r="I541" s="88" t="s">
        <v>76</v>
      </c>
      <c r="J541" s="88" t="s">
        <v>36</v>
      </c>
      <c r="K541" s="88">
        <v>8</v>
      </c>
      <c r="L541" s="88" t="s">
        <v>28</v>
      </c>
      <c r="M541" s="88">
        <v>5</v>
      </c>
      <c r="N541" s="88" t="s">
        <v>241</v>
      </c>
      <c r="O541" s="88" t="s">
        <v>707</v>
      </c>
      <c r="P541" s="88" t="s">
        <v>43</v>
      </c>
      <c r="Q541" s="88">
        <v>0</v>
      </c>
      <c r="R541" s="88" t="s">
        <v>31</v>
      </c>
      <c r="S541" s="72"/>
      <c r="T541" s="72">
        <v>64000000</v>
      </c>
      <c r="U541" s="73">
        <f t="shared" si="15"/>
        <v>64000000</v>
      </c>
      <c r="V541" s="88" t="s">
        <v>32</v>
      </c>
      <c r="W541" s="88" t="s">
        <v>33</v>
      </c>
      <c r="X541" s="88" t="s">
        <v>198</v>
      </c>
      <c r="Y541" s="88">
        <v>5111150</v>
      </c>
      <c r="Z541" s="49" t="s">
        <v>242</v>
      </c>
      <c r="AA541" s="15"/>
      <c r="AB541" s="88" t="s">
        <v>106</v>
      </c>
      <c r="AC541" s="88" t="s">
        <v>1967</v>
      </c>
      <c r="AD541" s="88" t="s">
        <v>2144</v>
      </c>
      <c r="AE541" s="108"/>
      <c r="AF541" s="108"/>
    </row>
    <row r="542" spans="1:33" s="156" customFormat="1" ht="123.75" hidden="1" customHeight="1" x14ac:dyDescent="0.25">
      <c r="A542" s="145" t="s">
        <v>1752</v>
      </c>
      <c r="B542" s="88" t="s">
        <v>172</v>
      </c>
      <c r="C542" s="27">
        <v>579</v>
      </c>
      <c r="D542" s="88">
        <v>80161500</v>
      </c>
      <c r="E542" s="88"/>
      <c r="F542" s="88"/>
      <c r="G542" s="88" t="s">
        <v>2000</v>
      </c>
      <c r="H542" s="88" t="s">
        <v>1970</v>
      </c>
      <c r="I542" s="145" t="s">
        <v>41</v>
      </c>
      <c r="J542" s="88" t="s">
        <v>36</v>
      </c>
      <c r="K542" s="88">
        <v>8</v>
      </c>
      <c r="L542" s="3" t="s">
        <v>28</v>
      </c>
      <c r="M542" s="88">
        <v>4.5</v>
      </c>
      <c r="N542" s="88" t="s">
        <v>29</v>
      </c>
      <c r="O542" s="88" t="s">
        <v>708</v>
      </c>
      <c r="P542" s="88" t="s">
        <v>43</v>
      </c>
      <c r="Q542" s="88">
        <v>0</v>
      </c>
      <c r="R542" s="88" t="s">
        <v>57</v>
      </c>
      <c r="S542" s="54">
        <v>4000000</v>
      </c>
      <c r="T542" s="54">
        <v>22000000</v>
      </c>
      <c r="U542" s="51">
        <v>22000000</v>
      </c>
      <c r="V542" s="88" t="s">
        <v>32</v>
      </c>
      <c r="W542" s="88" t="s">
        <v>33</v>
      </c>
      <c r="X542" s="88" t="s">
        <v>1265</v>
      </c>
      <c r="Y542" s="89">
        <v>3009133992</v>
      </c>
      <c r="Z542" s="123" t="s">
        <v>1266</v>
      </c>
      <c r="AA542" s="88"/>
      <c r="AB542" s="88" t="s">
        <v>172</v>
      </c>
      <c r="AC542" s="88" t="s">
        <v>266</v>
      </c>
      <c r="AD542" s="88" t="s">
        <v>1961</v>
      </c>
      <c r="AE542" s="145"/>
      <c r="AF542" s="145"/>
      <c r="AG542" s="167"/>
    </row>
    <row r="543" spans="1:33" s="105" customFormat="1" ht="125.25" hidden="1" customHeight="1" x14ac:dyDescent="0.25">
      <c r="A543" s="145" t="s">
        <v>1755</v>
      </c>
      <c r="B543" s="88" t="s">
        <v>172</v>
      </c>
      <c r="C543" s="27">
        <v>582</v>
      </c>
      <c r="D543" s="88" t="s">
        <v>1975</v>
      </c>
      <c r="E543" s="88"/>
      <c r="F543" s="88"/>
      <c r="G543" s="88" t="s">
        <v>2003</v>
      </c>
      <c r="H543" s="88" t="s">
        <v>1976</v>
      </c>
      <c r="I543" s="88"/>
      <c r="J543" s="88" t="s">
        <v>144</v>
      </c>
      <c r="K543" s="88">
        <v>7</v>
      </c>
      <c r="L543" s="88" t="s">
        <v>39</v>
      </c>
      <c r="M543" s="88">
        <v>2</v>
      </c>
      <c r="N543" s="88" t="s">
        <v>284</v>
      </c>
      <c r="O543" s="88" t="s">
        <v>707</v>
      </c>
      <c r="P543" s="88" t="s">
        <v>43</v>
      </c>
      <c r="Q543" s="88">
        <v>0</v>
      </c>
      <c r="R543" s="88" t="s">
        <v>31</v>
      </c>
      <c r="S543" s="54">
        <v>0</v>
      </c>
      <c r="T543" s="53">
        <v>25000000</v>
      </c>
      <c r="U543" s="28">
        <v>25000000</v>
      </c>
      <c r="V543" s="88" t="s">
        <v>32</v>
      </c>
      <c r="W543" s="88" t="s">
        <v>33</v>
      </c>
      <c r="X543" s="88" t="s">
        <v>1265</v>
      </c>
      <c r="Y543" s="89">
        <v>3009133992</v>
      </c>
      <c r="Z543" s="123" t="s">
        <v>1266</v>
      </c>
      <c r="AA543" s="88"/>
      <c r="AB543" s="88" t="s">
        <v>172</v>
      </c>
      <c r="AC543" s="88" t="s">
        <v>1977</v>
      </c>
      <c r="AD543" s="88" t="s">
        <v>1961</v>
      </c>
      <c r="AE543" s="145"/>
      <c r="AF543" s="145"/>
    </row>
    <row r="544" spans="1:33" ht="123" hidden="1" customHeight="1" x14ac:dyDescent="0.25">
      <c r="A544" s="88" t="s">
        <v>2025</v>
      </c>
      <c r="B544" s="88" t="s">
        <v>130</v>
      </c>
      <c r="C544" s="27">
        <v>584</v>
      </c>
      <c r="D544" s="88">
        <v>80111607</v>
      </c>
      <c r="E544" s="88"/>
      <c r="F544" s="88"/>
      <c r="G544" s="88" t="s">
        <v>2006</v>
      </c>
      <c r="H544" s="88" t="s">
        <v>26</v>
      </c>
      <c r="I544" s="88" t="s">
        <v>2005</v>
      </c>
      <c r="J544" s="88" t="s">
        <v>144</v>
      </c>
      <c r="K544" s="88">
        <v>7</v>
      </c>
      <c r="L544" s="88" t="s">
        <v>28</v>
      </c>
      <c r="M544" s="88">
        <v>5.5</v>
      </c>
      <c r="N544" s="88" t="s">
        <v>29</v>
      </c>
      <c r="O544" s="88" t="s">
        <v>705</v>
      </c>
      <c r="P544" s="88" t="s">
        <v>30</v>
      </c>
      <c r="Q544" s="88">
        <v>1</v>
      </c>
      <c r="R544" s="88" t="s">
        <v>57</v>
      </c>
      <c r="S544" s="53">
        <v>12000000</v>
      </c>
      <c r="T544" s="53">
        <f>S544*M544</f>
        <v>66000000</v>
      </c>
      <c r="U544" s="28">
        <f>T544</f>
        <v>66000000</v>
      </c>
      <c r="V544" s="88" t="s">
        <v>32</v>
      </c>
      <c r="W544" s="88" t="s">
        <v>33</v>
      </c>
      <c r="X544" s="88" t="s">
        <v>156</v>
      </c>
      <c r="Y544" s="89">
        <v>3009133992</v>
      </c>
      <c r="Z544" s="123" t="s">
        <v>157</v>
      </c>
      <c r="AA544" s="88"/>
      <c r="AB544" s="88" t="s">
        <v>130</v>
      </c>
      <c r="AC544" s="88" t="s">
        <v>2070</v>
      </c>
      <c r="AD544" s="88" t="s">
        <v>2053</v>
      </c>
      <c r="AE544" s="88"/>
      <c r="AF544" s="88"/>
    </row>
    <row r="545" spans="1:32" s="139" customFormat="1" ht="82.5" hidden="1" x14ac:dyDescent="0.25">
      <c r="A545" s="145" t="s">
        <v>2100</v>
      </c>
      <c r="B545" s="88" t="s">
        <v>106</v>
      </c>
      <c r="C545" s="27">
        <v>588</v>
      </c>
      <c r="D545" s="88" t="s">
        <v>199</v>
      </c>
      <c r="E545" s="88"/>
      <c r="F545" s="108"/>
      <c r="G545" s="88" t="s">
        <v>2080</v>
      </c>
      <c r="H545" s="88" t="s">
        <v>200</v>
      </c>
      <c r="I545" s="88"/>
      <c r="J545" s="88" t="s">
        <v>144</v>
      </c>
      <c r="K545" s="88">
        <v>7</v>
      </c>
      <c r="L545" s="88" t="s">
        <v>28</v>
      </c>
      <c r="M545" s="88">
        <v>4</v>
      </c>
      <c r="N545" s="88" t="s">
        <v>134</v>
      </c>
      <c r="O545" s="88" t="s">
        <v>709</v>
      </c>
      <c r="P545" s="88" t="s">
        <v>43</v>
      </c>
      <c r="Q545" s="88">
        <v>0</v>
      </c>
      <c r="R545" s="88" t="s">
        <v>31</v>
      </c>
      <c r="S545" s="3">
        <v>0</v>
      </c>
      <c r="T545" s="3">
        <v>13446821.58</v>
      </c>
      <c r="U545" s="3">
        <v>13446821.58</v>
      </c>
      <c r="V545" s="88" t="s">
        <v>32</v>
      </c>
      <c r="W545" s="88" t="s">
        <v>33</v>
      </c>
      <c r="X545" s="88" t="s">
        <v>198</v>
      </c>
      <c r="Y545" s="89">
        <v>3009133992</v>
      </c>
      <c r="Z545" s="123" t="s">
        <v>242</v>
      </c>
      <c r="AA545" s="88"/>
      <c r="AB545" s="88" t="s">
        <v>106</v>
      </c>
      <c r="AC545" s="88" t="s">
        <v>273</v>
      </c>
      <c r="AD545" s="88" t="s">
        <v>2034</v>
      </c>
      <c r="AE545" s="108"/>
      <c r="AF545" s="108"/>
    </row>
    <row r="546" spans="1:32" s="105" customFormat="1" ht="82.5" hidden="1" x14ac:dyDescent="0.25">
      <c r="A546" s="145" t="s">
        <v>2103</v>
      </c>
      <c r="B546" s="88" t="s">
        <v>106</v>
      </c>
      <c r="C546" s="27">
        <v>589</v>
      </c>
      <c r="D546" s="88" t="s">
        <v>199</v>
      </c>
      <c r="E546" s="88"/>
      <c r="F546" s="108"/>
      <c r="G546" s="88" t="s">
        <v>2081</v>
      </c>
      <c r="H546" s="88" t="s">
        <v>200</v>
      </c>
      <c r="I546" s="88"/>
      <c r="J546" s="88" t="s">
        <v>144</v>
      </c>
      <c r="K546" s="88">
        <v>7</v>
      </c>
      <c r="L546" s="88" t="s">
        <v>28</v>
      </c>
      <c r="M546" s="88">
        <v>4.5</v>
      </c>
      <c r="N546" s="88" t="s">
        <v>134</v>
      </c>
      <c r="O546" s="88" t="s">
        <v>709</v>
      </c>
      <c r="P546" s="88" t="s">
        <v>43</v>
      </c>
      <c r="Q546" s="88">
        <v>0</v>
      </c>
      <c r="R546" s="88" t="s">
        <v>31</v>
      </c>
      <c r="S546" s="3">
        <v>0</v>
      </c>
      <c r="T546" s="3">
        <v>27682504.59</v>
      </c>
      <c r="U546" s="3">
        <v>27682504.59</v>
      </c>
      <c r="V546" s="88" t="s">
        <v>32</v>
      </c>
      <c r="W546" s="88" t="s">
        <v>33</v>
      </c>
      <c r="X546" s="88" t="s">
        <v>198</v>
      </c>
      <c r="Y546" s="89">
        <v>3009133992</v>
      </c>
      <c r="Z546" s="123" t="s">
        <v>242</v>
      </c>
      <c r="AA546" s="88"/>
      <c r="AB546" s="88" t="s">
        <v>106</v>
      </c>
      <c r="AC546" s="88" t="s">
        <v>273</v>
      </c>
      <c r="AD546" s="88" t="s">
        <v>2034</v>
      </c>
      <c r="AE546" s="108"/>
      <c r="AF546" s="108"/>
    </row>
    <row r="547" spans="1:32" s="105" customFormat="1" ht="82.5" hidden="1" x14ac:dyDescent="0.25">
      <c r="A547" s="145" t="s">
        <v>2104</v>
      </c>
      <c r="B547" s="88" t="s">
        <v>106</v>
      </c>
      <c r="C547" s="27">
        <v>590</v>
      </c>
      <c r="D547" s="88" t="s">
        <v>199</v>
      </c>
      <c r="E547" s="88"/>
      <c r="F547" s="108"/>
      <c r="G547" s="88" t="s">
        <v>2082</v>
      </c>
      <c r="H547" s="88" t="s">
        <v>200</v>
      </c>
      <c r="I547" s="88"/>
      <c r="J547" s="88" t="s">
        <v>144</v>
      </c>
      <c r="K547" s="88">
        <v>7</v>
      </c>
      <c r="L547" s="88" t="s">
        <v>28</v>
      </c>
      <c r="M547" s="88">
        <v>4.5</v>
      </c>
      <c r="N547" s="88" t="s">
        <v>134</v>
      </c>
      <c r="O547" s="88" t="s">
        <v>709</v>
      </c>
      <c r="P547" s="88" t="s">
        <v>43</v>
      </c>
      <c r="Q547" s="88">
        <v>0</v>
      </c>
      <c r="R547" s="88" t="s">
        <v>31</v>
      </c>
      <c r="S547" s="3">
        <v>0</v>
      </c>
      <c r="T547" s="3">
        <v>21443706.129999999</v>
      </c>
      <c r="U547" s="3">
        <v>21443706.129999999</v>
      </c>
      <c r="V547" s="88" t="s">
        <v>32</v>
      </c>
      <c r="W547" s="88" t="s">
        <v>33</v>
      </c>
      <c r="X547" s="88" t="s">
        <v>198</v>
      </c>
      <c r="Y547" s="89">
        <v>3009133992</v>
      </c>
      <c r="Z547" s="123" t="s">
        <v>242</v>
      </c>
      <c r="AA547" s="88"/>
      <c r="AB547" s="88" t="s">
        <v>106</v>
      </c>
      <c r="AC547" s="88" t="s">
        <v>273</v>
      </c>
      <c r="AD547" s="88" t="s">
        <v>2034</v>
      </c>
      <c r="AE547" s="108"/>
      <c r="AF547" s="108"/>
    </row>
    <row r="548" spans="1:32" s="105" customFormat="1" ht="82.5" hidden="1" x14ac:dyDescent="0.25">
      <c r="A548" s="145" t="s">
        <v>2105</v>
      </c>
      <c r="B548" s="88" t="s">
        <v>106</v>
      </c>
      <c r="C548" s="27">
        <v>591</v>
      </c>
      <c r="D548" s="88" t="s">
        <v>199</v>
      </c>
      <c r="E548" s="88"/>
      <c r="F548" s="108"/>
      <c r="G548" s="88" t="s">
        <v>2083</v>
      </c>
      <c r="H548" s="88" t="s">
        <v>200</v>
      </c>
      <c r="I548" s="88"/>
      <c r="J548" s="88" t="s">
        <v>36</v>
      </c>
      <c r="K548" s="88">
        <v>8</v>
      </c>
      <c r="L548" s="88" t="s">
        <v>28</v>
      </c>
      <c r="M548" s="88">
        <v>4</v>
      </c>
      <c r="N548" s="88" t="s">
        <v>134</v>
      </c>
      <c r="O548" s="88" t="s">
        <v>709</v>
      </c>
      <c r="P548" s="88" t="s">
        <v>43</v>
      </c>
      <c r="Q548" s="88">
        <v>0</v>
      </c>
      <c r="R548" s="88" t="s">
        <v>31</v>
      </c>
      <c r="S548" s="3">
        <v>0</v>
      </c>
      <c r="T548" s="3">
        <v>28623039.760000002</v>
      </c>
      <c r="U548" s="3">
        <v>28623039.760000002</v>
      </c>
      <c r="V548" s="88" t="s">
        <v>32</v>
      </c>
      <c r="W548" s="88" t="s">
        <v>33</v>
      </c>
      <c r="X548" s="88" t="s">
        <v>198</v>
      </c>
      <c r="Y548" s="89">
        <v>3009133992</v>
      </c>
      <c r="Z548" s="123" t="s">
        <v>242</v>
      </c>
      <c r="AA548" s="88"/>
      <c r="AB548" s="88" t="s">
        <v>106</v>
      </c>
      <c r="AC548" s="88" t="s">
        <v>273</v>
      </c>
      <c r="AD548" s="88" t="s">
        <v>2145</v>
      </c>
      <c r="AE548" s="108"/>
      <c r="AF548" s="108"/>
    </row>
    <row r="549" spans="1:32" s="105" customFormat="1" ht="82.5" hidden="1" x14ac:dyDescent="0.25">
      <c r="A549" s="145" t="s">
        <v>2106</v>
      </c>
      <c r="B549" s="88" t="s">
        <v>106</v>
      </c>
      <c r="C549" s="27">
        <v>592</v>
      </c>
      <c r="D549" s="88" t="s">
        <v>199</v>
      </c>
      <c r="E549" s="88"/>
      <c r="F549" s="108"/>
      <c r="G549" s="88" t="s">
        <v>2084</v>
      </c>
      <c r="H549" s="88" t="s">
        <v>200</v>
      </c>
      <c r="I549" s="88"/>
      <c r="J549" s="88" t="s">
        <v>36</v>
      </c>
      <c r="K549" s="88">
        <v>8</v>
      </c>
      <c r="L549" s="88" t="s">
        <v>28</v>
      </c>
      <c r="M549" s="88">
        <v>4</v>
      </c>
      <c r="N549" s="88" t="s">
        <v>134</v>
      </c>
      <c r="O549" s="88" t="s">
        <v>709</v>
      </c>
      <c r="P549" s="88" t="s">
        <v>43</v>
      </c>
      <c r="Q549" s="88">
        <v>0</v>
      </c>
      <c r="R549" s="88" t="s">
        <v>31</v>
      </c>
      <c r="S549" s="3">
        <v>0</v>
      </c>
      <c r="T549" s="3">
        <v>14505332.92</v>
      </c>
      <c r="U549" s="3">
        <v>14505332.92</v>
      </c>
      <c r="V549" s="88" t="s">
        <v>32</v>
      </c>
      <c r="W549" s="88" t="s">
        <v>33</v>
      </c>
      <c r="X549" s="88" t="s">
        <v>198</v>
      </c>
      <c r="Y549" s="89">
        <v>3009133992</v>
      </c>
      <c r="Z549" s="123" t="s">
        <v>242</v>
      </c>
      <c r="AA549" s="88"/>
      <c r="AB549" s="88" t="s">
        <v>106</v>
      </c>
      <c r="AC549" s="88" t="s">
        <v>273</v>
      </c>
      <c r="AD549" s="88" t="s">
        <v>2146</v>
      </c>
      <c r="AE549" s="108"/>
      <c r="AF549" s="108"/>
    </row>
    <row r="550" spans="1:32" s="105" customFormat="1" ht="82.5" hidden="1" x14ac:dyDescent="0.25">
      <c r="A550" s="88" t="s">
        <v>2008</v>
      </c>
      <c r="B550" s="88" t="s">
        <v>63</v>
      </c>
      <c r="C550" s="27">
        <v>597</v>
      </c>
      <c r="D550" s="88" t="s">
        <v>1089</v>
      </c>
      <c r="E550" s="88"/>
      <c r="F550" s="108"/>
      <c r="G550" s="88" t="s">
        <v>2089</v>
      </c>
      <c r="H550" s="88" t="s">
        <v>740</v>
      </c>
      <c r="I550" s="88" t="s">
        <v>2054</v>
      </c>
      <c r="J550" s="88" t="s">
        <v>36</v>
      </c>
      <c r="K550" s="88">
        <v>8</v>
      </c>
      <c r="L550" s="88" t="s">
        <v>28</v>
      </c>
      <c r="M550" s="88">
        <v>4.5</v>
      </c>
      <c r="N550" s="88" t="s">
        <v>29</v>
      </c>
      <c r="O550" s="88" t="s">
        <v>705</v>
      </c>
      <c r="P550" s="88" t="s">
        <v>43</v>
      </c>
      <c r="Q550" s="88">
        <v>0</v>
      </c>
      <c r="R550" s="88" t="s">
        <v>57</v>
      </c>
      <c r="S550" s="3">
        <v>8000000</v>
      </c>
      <c r="T550" s="3">
        <f>+S550*M550</f>
        <v>36000000</v>
      </c>
      <c r="U550" s="3">
        <f t="shared" ref="U550" si="17">+T550</f>
        <v>36000000</v>
      </c>
      <c r="V550" s="88" t="s">
        <v>32</v>
      </c>
      <c r="W550" s="88" t="s">
        <v>33</v>
      </c>
      <c r="X550" s="88" t="s">
        <v>2055</v>
      </c>
      <c r="Y550" s="89">
        <v>3046096325</v>
      </c>
      <c r="Z550" s="66" t="s">
        <v>66</v>
      </c>
      <c r="AA550" s="88"/>
      <c r="AB550" s="88" t="s">
        <v>63</v>
      </c>
      <c r="AC550" s="88" t="s">
        <v>572</v>
      </c>
      <c r="AD550" s="146" t="s">
        <v>2028</v>
      </c>
      <c r="AE550" s="88"/>
      <c r="AF550" s="88"/>
    </row>
    <row r="551" spans="1:32" s="171" customFormat="1" ht="49.5" hidden="1" x14ac:dyDescent="0.25">
      <c r="A551" s="88" t="s">
        <v>2119</v>
      </c>
      <c r="B551" s="88" t="s">
        <v>35</v>
      </c>
      <c r="C551" s="27">
        <v>600</v>
      </c>
      <c r="D551" s="88" t="s">
        <v>1284</v>
      </c>
      <c r="E551" s="88"/>
      <c r="F551" s="108"/>
      <c r="G551" s="88" t="s">
        <v>2091</v>
      </c>
      <c r="H551" s="88" t="s">
        <v>26</v>
      </c>
      <c r="I551" s="88" t="s">
        <v>1285</v>
      </c>
      <c r="J551" s="149" t="s">
        <v>36</v>
      </c>
      <c r="K551" s="88">
        <v>8</v>
      </c>
      <c r="L551" s="89" t="s">
        <v>28</v>
      </c>
      <c r="M551" s="88">
        <v>5</v>
      </c>
      <c r="N551" s="88" t="s">
        <v>29</v>
      </c>
      <c r="O551" s="88" t="s">
        <v>705</v>
      </c>
      <c r="P551" s="88" t="s">
        <v>43</v>
      </c>
      <c r="Q551" s="88">
        <v>0</v>
      </c>
      <c r="R551" s="88" t="s">
        <v>31</v>
      </c>
      <c r="S551" s="3">
        <v>7500000</v>
      </c>
      <c r="T551" s="3">
        <f>+M551*S551</f>
        <v>37500000</v>
      </c>
      <c r="U551" s="3">
        <f>T551</f>
        <v>37500000</v>
      </c>
      <c r="V551" s="88" t="s">
        <v>32</v>
      </c>
      <c r="W551" s="88" t="s">
        <v>33</v>
      </c>
      <c r="X551" s="88" t="s">
        <v>1286</v>
      </c>
      <c r="Y551" s="89">
        <v>3009133992</v>
      </c>
      <c r="Z551" s="123" t="s">
        <v>1287</v>
      </c>
      <c r="AA551" s="88"/>
      <c r="AB551" s="88" t="s">
        <v>673</v>
      </c>
      <c r="AC551" s="88" t="s">
        <v>270</v>
      </c>
      <c r="AD551" s="88" t="s">
        <v>2028</v>
      </c>
      <c r="AE551" s="88"/>
      <c r="AF551" s="88"/>
    </row>
    <row r="552" spans="1:32" ht="132" hidden="1" x14ac:dyDescent="0.25">
      <c r="A552" s="88" t="s">
        <v>2115</v>
      </c>
      <c r="B552" s="88" t="s">
        <v>1342</v>
      </c>
      <c r="C552" s="27">
        <v>601</v>
      </c>
      <c r="D552" s="88">
        <v>80161500</v>
      </c>
      <c r="E552" s="88"/>
      <c r="F552" s="88"/>
      <c r="G552" s="146" t="s">
        <v>2092</v>
      </c>
      <c r="H552" s="88" t="s">
        <v>26</v>
      </c>
      <c r="I552" s="88" t="s">
        <v>41</v>
      </c>
      <c r="J552" s="88" t="s">
        <v>36</v>
      </c>
      <c r="K552" s="88">
        <v>8</v>
      </c>
      <c r="L552" s="88" t="s">
        <v>28</v>
      </c>
      <c r="M552" s="88">
        <v>4.5</v>
      </c>
      <c r="N552" s="88" t="s">
        <v>29</v>
      </c>
      <c r="O552" s="88" t="s">
        <v>705</v>
      </c>
      <c r="P552" s="88" t="s">
        <v>43</v>
      </c>
      <c r="Q552" s="88">
        <v>0</v>
      </c>
      <c r="R552" s="88" t="s">
        <v>31</v>
      </c>
      <c r="S552" s="3">
        <v>12000000</v>
      </c>
      <c r="T552" s="68">
        <f>+S552*M552</f>
        <v>54000000</v>
      </c>
      <c r="U552" s="3">
        <f>+S552*M552</f>
        <v>54000000</v>
      </c>
      <c r="V552" s="88" t="s">
        <v>32</v>
      </c>
      <c r="W552" s="88" t="s">
        <v>33</v>
      </c>
      <c r="X552" s="88" t="s">
        <v>1783</v>
      </c>
      <c r="Y552" s="88">
        <v>5111150</v>
      </c>
      <c r="Z552" s="66" t="s">
        <v>1784</v>
      </c>
      <c r="AA552" s="88"/>
      <c r="AB552" s="88" t="s">
        <v>1342</v>
      </c>
      <c r="AC552" s="88" t="s">
        <v>1785</v>
      </c>
      <c r="AD552" s="88" t="s">
        <v>2028</v>
      </c>
      <c r="AE552" s="88"/>
      <c r="AF552" s="88"/>
    </row>
    <row r="553" spans="1:32" s="139" customFormat="1" ht="120" hidden="1" x14ac:dyDescent="0.25">
      <c r="A553" s="145" t="s">
        <v>2107</v>
      </c>
      <c r="B553" s="146" t="s">
        <v>106</v>
      </c>
      <c r="C553" s="27">
        <v>602</v>
      </c>
      <c r="D553" s="88" t="s">
        <v>103</v>
      </c>
      <c r="E553" s="88"/>
      <c r="F553" s="88"/>
      <c r="G553" s="116" t="s">
        <v>2093</v>
      </c>
      <c r="H553" s="88" t="s">
        <v>26</v>
      </c>
      <c r="I553" s="146" t="s">
        <v>2063</v>
      </c>
      <c r="J553" s="146" t="s">
        <v>144</v>
      </c>
      <c r="K553" s="88">
        <v>7</v>
      </c>
      <c r="L553" s="146" t="s">
        <v>28</v>
      </c>
      <c r="M553" s="146">
        <v>4.5</v>
      </c>
      <c r="N553" s="88" t="s">
        <v>29</v>
      </c>
      <c r="O553" s="88" t="s">
        <v>705</v>
      </c>
      <c r="P553" s="146" t="s">
        <v>2064</v>
      </c>
      <c r="Q553" s="88">
        <v>0</v>
      </c>
      <c r="R553" s="88" t="s">
        <v>31</v>
      </c>
      <c r="S553" s="67">
        <v>8500000</v>
      </c>
      <c r="T553" s="67">
        <f>S553*M553</f>
        <v>38250000</v>
      </c>
      <c r="U553" s="157">
        <f t="shared" ref="U553:U557" si="18">+T553</f>
        <v>38250000</v>
      </c>
      <c r="V553" s="146" t="s">
        <v>32</v>
      </c>
      <c r="W553" s="88" t="s">
        <v>33</v>
      </c>
      <c r="X553" s="146" t="s">
        <v>1929</v>
      </c>
      <c r="Y553" s="158">
        <v>3187934435</v>
      </c>
      <c r="Z553" s="66" t="s">
        <v>872</v>
      </c>
      <c r="AA553" s="88"/>
      <c r="AB553" s="88" t="s">
        <v>106</v>
      </c>
      <c r="AC553" s="88" t="s">
        <v>253</v>
      </c>
      <c r="AD553" s="88" t="s">
        <v>2028</v>
      </c>
      <c r="AE553" s="146"/>
      <c r="AF553" s="146"/>
    </row>
    <row r="554" spans="1:32" s="105" customFormat="1" ht="66" hidden="1" x14ac:dyDescent="0.25">
      <c r="A554" s="88" t="s">
        <v>2114</v>
      </c>
      <c r="B554" s="88" t="s">
        <v>94</v>
      </c>
      <c r="C554" s="27">
        <v>605</v>
      </c>
      <c r="D554" s="88">
        <v>80161504</v>
      </c>
      <c r="E554" s="88"/>
      <c r="F554" s="88"/>
      <c r="G554" s="88" t="s">
        <v>2095</v>
      </c>
      <c r="H554" s="88" t="s">
        <v>26</v>
      </c>
      <c r="I554" s="88" t="s">
        <v>41</v>
      </c>
      <c r="J554" s="88" t="s">
        <v>36</v>
      </c>
      <c r="K554" s="88">
        <v>8</v>
      </c>
      <c r="L554" s="88" t="s">
        <v>28</v>
      </c>
      <c r="M554" s="88">
        <v>4.5</v>
      </c>
      <c r="N554" s="88" t="s">
        <v>29</v>
      </c>
      <c r="O554" s="88" t="s">
        <v>705</v>
      </c>
      <c r="P554" s="88" t="s">
        <v>43</v>
      </c>
      <c r="Q554" s="88">
        <v>0</v>
      </c>
      <c r="R554" s="88" t="s">
        <v>31</v>
      </c>
      <c r="S554" s="3">
        <v>4500000</v>
      </c>
      <c r="T554" s="3">
        <v>20250000</v>
      </c>
      <c r="U554" s="3">
        <f t="shared" si="18"/>
        <v>20250000</v>
      </c>
      <c r="V554" s="88" t="s">
        <v>32</v>
      </c>
      <c r="W554" s="88" t="s">
        <v>33</v>
      </c>
      <c r="X554" s="88" t="s">
        <v>2066</v>
      </c>
      <c r="Y554" s="89">
        <v>3176644990</v>
      </c>
      <c r="Z554" s="88" t="s">
        <v>2067</v>
      </c>
      <c r="AA554" s="88"/>
      <c r="AB554" s="88" t="s">
        <v>94</v>
      </c>
      <c r="AC554" s="88" t="s">
        <v>253</v>
      </c>
      <c r="AD554" s="88" t="s">
        <v>2028</v>
      </c>
      <c r="AE554" s="88"/>
      <c r="AF554" s="88"/>
    </row>
    <row r="555" spans="1:32" s="174" customFormat="1" ht="138" hidden="1" customHeight="1" x14ac:dyDescent="0.25">
      <c r="A555" s="146" t="s">
        <v>2109</v>
      </c>
      <c r="B555" s="88" t="s">
        <v>106</v>
      </c>
      <c r="C555" s="27">
        <v>606</v>
      </c>
      <c r="D555" s="88" t="s">
        <v>1222</v>
      </c>
      <c r="E555" s="88"/>
      <c r="F555" s="88"/>
      <c r="G555" s="88" t="s">
        <v>2096</v>
      </c>
      <c r="H555" s="88" t="s">
        <v>26</v>
      </c>
      <c r="I555" s="88"/>
      <c r="J555" s="88" t="s">
        <v>36</v>
      </c>
      <c r="K555" s="88">
        <v>8</v>
      </c>
      <c r="L555" s="88" t="s">
        <v>28</v>
      </c>
      <c r="M555" s="88">
        <v>4.5</v>
      </c>
      <c r="N555" s="88" t="s">
        <v>29</v>
      </c>
      <c r="O555" s="88" t="s">
        <v>705</v>
      </c>
      <c r="P555" s="88" t="s">
        <v>43</v>
      </c>
      <c r="Q555" s="88">
        <v>0</v>
      </c>
      <c r="R555" s="88" t="s">
        <v>31</v>
      </c>
      <c r="S555" s="159">
        <v>7000000</v>
      </c>
      <c r="T555" s="159">
        <f>+S555*4.5</f>
        <v>31500000</v>
      </c>
      <c r="U555" s="159">
        <f t="shared" si="18"/>
        <v>31500000</v>
      </c>
      <c r="V555" s="88" t="s">
        <v>32</v>
      </c>
      <c r="W555" s="88" t="s">
        <v>33</v>
      </c>
      <c r="X555" s="88" t="s">
        <v>1335</v>
      </c>
      <c r="Y555" s="88">
        <v>3213009428</v>
      </c>
      <c r="Z555" s="123" t="s">
        <v>1336</v>
      </c>
      <c r="AA555" s="88"/>
      <c r="AB555" s="88" t="s">
        <v>106</v>
      </c>
      <c r="AC555" s="88" t="s">
        <v>270</v>
      </c>
      <c r="AD555" s="88" t="s">
        <v>2192</v>
      </c>
      <c r="AE555" s="88"/>
      <c r="AF555" s="88"/>
    </row>
    <row r="556" spans="1:32" s="105" customFormat="1" ht="66" hidden="1" x14ac:dyDescent="0.25">
      <c r="A556" s="145" t="s">
        <v>2111</v>
      </c>
      <c r="B556" s="88" t="s">
        <v>106</v>
      </c>
      <c r="C556" s="27">
        <v>608</v>
      </c>
      <c r="D556" s="88" t="s">
        <v>1228</v>
      </c>
      <c r="E556" s="88"/>
      <c r="F556" s="88"/>
      <c r="G556" s="88" t="s">
        <v>2098</v>
      </c>
      <c r="H556" s="88" t="s">
        <v>26</v>
      </c>
      <c r="I556" s="88" t="s">
        <v>41</v>
      </c>
      <c r="J556" s="88" t="s">
        <v>36</v>
      </c>
      <c r="K556" s="88">
        <v>8</v>
      </c>
      <c r="L556" s="88" t="s">
        <v>28</v>
      </c>
      <c r="M556" s="88">
        <v>4.5</v>
      </c>
      <c r="N556" s="88" t="s">
        <v>29</v>
      </c>
      <c r="O556" s="88" t="s">
        <v>705</v>
      </c>
      <c r="P556" s="146" t="s">
        <v>2064</v>
      </c>
      <c r="Q556" s="88">
        <v>0</v>
      </c>
      <c r="R556" s="88" t="s">
        <v>31</v>
      </c>
      <c r="S556" s="53">
        <v>7000000</v>
      </c>
      <c r="T556" s="53">
        <f>+M556*S556</f>
        <v>31500000</v>
      </c>
      <c r="U556" s="28">
        <f t="shared" si="18"/>
        <v>31500000</v>
      </c>
      <c r="V556" s="88" t="s">
        <v>32</v>
      </c>
      <c r="W556" s="88" t="s">
        <v>33</v>
      </c>
      <c r="X556" s="88" t="s">
        <v>649</v>
      </c>
      <c r="Y556" s="89">
        <v>3009133992</v>
      </c>
      <c r="Z556" s="66" t="s">
        <v>772</v>
      </c>
      <c r="AA556" s="88"/>
      <c r="AB556" s="88" t="s">
        <v>106</v>
      </c>
      <c r="AC556" s="88" t="s">
        <v>2173</v>
      </c>
      <c r="AD556" s="88" t="s">
        <v>2028</v>
      </c>
      <c r="AE556" s="88"/>
      <c r="AF556" s="88"/>
    </row>
    <row r="557" spans="1:32" s="175" customFormat="1" ht="49.5" hidden="1" x14ac:dyDescent="0.25">
      <c r="A557" s="7"/>
      <c r="B557" s="7" t="s">
        <v>96</v>
      </c>
      <c r="C557" s="7">
        <v>610</v>
      </c>
      <c r="D557" s="7" t="s">
        <v>615</v>
      </c>
      <c r="E557" s="7"/>
      <c r="F557" s="7"/>
      <c r="G557" s="7" t="s">
        <v>2153</v>
      </c>
      <c r="H557" s="7" t="s">
        <v>26</v>
      </c>
      <c r="I557" s="7" t="s">
        <v>693</v>
      </c>
      <c r="J557" s="7" t="s">
        <v>36</v>
      </c>
      <c r="K557" s="7">
        <v>8</v>
      </c>
      <c r="L557" s="7" t="s">
        <v>2130</v>
      </c>
      <c r="M557" s="7">
        <v>4</v>
      </c>
      <c r="N557" s="7" t="s">
        <v>29</v>
      </c>
      <c r="O557" s="7" t="s">
        <v>705</v>
      </c>
      <c r="P557" s="7" t="s">
        <v>43</v>
      </c>
      <c r="Q557" s="7">
        <v>0</v>
      </c>
      <c r="R557" s="7" t="s">
        <v>57</v>
      </c>
      <c r="S557" s="81">
        <v>7000000</v>
      </c>
      <c r="T557" s="9">
        <f>S557*M557</f>
        <v>28000000</v>
      </c>
      <c r="U557" s="9">
        <f t="shared" si="18"/>
        <v>28000000</v>
      </c>
      <c r="V557" s="7" t="s">
        <v>32</v>
      </c>
      <c r="W557" s="9" t="s">
        <v>33</v>
      </c>
      <c r="X557" s="7" t="s">
        <v>97</v>
      </c>
      <c r="Y557" s="7">
        <v>3009133992</v>
      </c>
      <c r="Z557" s="24" t="s">
        <v>98</v>
      </c>
      <c r="AA557" s="7"/>
      <c r="AB557" s="7" t="s">
        <v>96</v>
      </c>
      <c r="AC557" s="7" t="s">
        <v>571</v>
      </c>
      <c r="AD557" s="7" t="s">
        <v>2131</v>
      </c>
      <c r="AE557" s="82"/>
      <c r="AF557" s="82"/>
    </row>
    <row r="558" spans="1:32" ht="183.75" hidden="1" customHeight="1" x14ac:dyDescent="0.25">
      <c r="A558" s="88" t="s">
        <v>2175</v>
      </c>
      <c r="B558" s="88" t="s">
        <v>48</v>
      </c>
      <c r="C558" s="27">
        <v>611</v>
      </c>
      <c r="D558" s="88">
        <v>80111600</v>
      </c>
      <c r="E558" s="88"/>
      <c r="F558" s="88"/>
      <c r="G558" s="88" t="s">
        <v>2154</v>
      </c>
      <c r="H558" s="88" t="s">
        <v>26</v>
      </c>
      <c r="I558" s="88" t="s">
        <v>41</v>
      </c>
      <c r="J558" s="88" t="s">
        <v>36</v>
      </c>
      <c r="K558" s="88">
        <v>8</v>
      </c>
      <c r="L558" s="88" t="s">
        <v>28</v>
      </c>
      <c r="M558" s="153">
        <f>+T558/S558</f>
        <v>4.5333332857142858</v>
      </c>
      <c r="N558" s="88" t="s">
        <v>29</v>
      </c>
      <c r="O558" s="88" t="s">
        <v>705</v>
      </c>
      <c r="P558" s="88" t="s">
        <v>43</v>
      </c>
      <c r="Q558" s="88">
        <v>0</v>
      </c>
      <c r="R558" s="88" t="s">
        <v>31</v>
      </c>
      <c r="S558" s="53">
        <v>7000000</v>
      </c>
      <c r="T558" s="53">
        <v>31733333</v>
      </c>
      <c r="U558" s="28">
        <f t="shared" ref="U558:U559" si="19">+T558</f>
        <v>31733333</v>
      </c>
      <c r="V558" s="88" t="s">
        <v>32</v>
      </c>
      <c r="W558" s="88" t="s">
        <v>33</v>
      </c>
      <c r="X558" s="88" t="s">
        <v>235</v>
      </c>
      <c r="Y558" s="89">
        <v>3009133992</v>
      </c>
      <c r="Z558" s="66" t="s">
        <v>244</v>
      </c>
      <c r="AA558" s="88"/>
      <c r="AB558" s="88" t="s">
        <v>106</v>
      </c>
      <c r="AC558" s="88" t="s">
        <v>253</v>
      </c>
      <c r="AD558" s="88" t="s">
        <v>2131</v>
      </c>
      <c r="AE558" s="88"/>
      <c r="AF558" s="88"/>
    </row>
    <row r="559" spans="1:32" ht="183.75" hidden="1" customHeight="1" x14ac:dyDescent="0.25">
      <c r="A559" s="88" t="s">
        <v>2176</v>
      </c>
      <c r="B559" s="88" t="s">
        <v>48</v>
      </c>
      <c r="C559" s="27">
        <v>612</v>
      </c>
      <c r="D559" s="88">
        <v>80111600</v>
      </c>
      <c r="E559" s="88"/>
      <c r="F559" s="88"/>
      <c r="G559" s="88" t="s">
        <v>2155</v>
      </c>
      <c r="H559" s="88" t="s">
        <v>26</v>
      </c>
      <c r="I559" s="88" t="s">
        <v>41</v>
      </c>
      <c r="J559" s="88" t="s">
        <v>36</v>
      </c>
      <c r="K559" s="88">
        <v>8</v>
      </c>
      <c r="L559" s="88" t="s">
        <v>28</v>
      </c>
      <c r="M559" s="153">
        <f>+T559/S559</f>
        <v>4.5333334000000001</v>
      </c>
      <c r="N559" s="88" t="s">
        <v>29</v>
      </c>
      <c r="O559" s="88" t="s">
        <v>705</v>
      </c>
      <c r="P559" s="88" t="s">
        <v>43</v>
      </c>
      <c r="Q559" s="88">
        <v>0</v>
      </c>
      <c r="R559" s="88" t="s">
        <v>31</v>
      </c>
      <c r="S559" s="53">
        <v>5000000</v>
      </c>
      <c r="T559" s="53">
        <v>22666667</v>
      </c>
      <c r="U559" s="28">
        <f t="shared" si="19"/>
        <v>22666667</v>
      </c>
      <c r="V559" s="88" t="s">
        <v>32</v>
      </c>
      <c r="W559" s="88" t="s">
        <v>33</v>
      </c>
      <c r="X559" s="88" t="s">
        <v>235</v>
      </c>
      <c r="Y559" s="89">
        <v>3009133992</v>
      </c>
      <c r="Z559" s="66" t="s">
        <v>244</v>
      </c>
      <c r="AA559" s="88"/>
      <c r="AB559" s="88" t="s">
        <v>106</v>
      </c>
      <c r="AC559" s="88" t="s">
        <v>1974</v>
      </c>
      <c r="AD559" s="88" t="s">
        <v>2131</v>
      </c>
      <c r="AE559" s="88"/>
      <c r="AF559" s="88"/>
    </row>
    <row r="560" spans="1:32" ht="183.75" hidden="1" customHeight="1" x14ac:dyDescent="0.25">
      <c r="A560" s="145" t="s">
        <v>2177</v>
      </c>
      <c r="B560" s="88" t="s">
        <v>106</v>
      </c>
      <c r="C560" s="27">
        <v>615</v>
      </c>
      <c r="D560" s="88">
        <v>80111600</v>
      </c>
      <c r="E560" s="88"/>
      <c r="F560" s="88"/>
      <c r="G560" s="88" t="s">
        <v>2157</v>
      </c>
      <c r="H560" s="88" t="s">
        <v>26</v>
      </c>
      <c r="I560" s="88" t="s">
        <v>41</v>
      </c>
      <c r="J560" s="88" t="s">
        <v>36</v>
      </c>
      <c r="K560" s="88">
        <v>8</v>
      </c>
      <c r="L560" s="88" t="s">
        <v>28</v>
      </c>
      <c r="M560" s="160">
        <v>5</v>
      </c>
      <c r="N560" s="88" t="s">
        <v>29</v>
      </c>
      <c r="O560" s="88" t="s">
        <v>705</v>
      </c>
      <c r="P560" s="88" t="s">
        <v>43</v>
      </c>
      <c r="Q560" s="88">
        <v>0</v>
      </c>
      <c r="R560" s="88" t="s">
        <v>57</v>
      </c>
      <c r="S560" s="53">
        <v>12000000</v>
      </c>
      <c r="T560" s="53">
        <f>+M560*S560</f>
        <v>60000000</v>
      </c>
      <c r="U560" s="28">
        <f>+T560</f>
        <v>60000000</v>
      </c>
      <c r="V560" s="88" t="s">
        <v>32</v>
      </c>
      <c r="W560" s="88" t="s">
        <v>33</v>
      </c>
      <c r="X560" s="88" t="s">
        <v>234</v>
      </c>
      <c r="Y560" s="89">
        <v>3009133992</v>
      </c>
      <c r="Z560" s="66" t="s">
        <v>249</v>
      </c>
      <c r="AA560" s="88"/>
      <c r="AB560" s="88" t="s">
        <v>106</v>
      </c>
      <c r="AC560" s="88" t="s">
        <v>570</v>
      </c>
      <c r="AD560" s="88" t="s">
        <v>2131</v>
      </c>
      <c r="AE560" s="88"/>
      <c r="AF560" s="88"/>
    </row>
    <row r="561" spans="1:32" ht="183.75" hidden="1" customHeight="1" x14ac:dyDescent="0.25">
      <c r="A561" s="145" t="s">
        <v>2179</v>
      </c>
      <c r="B561" s="88" t="s">
        <v>106</v>
      </c>
      <c r="C561" s="27">
        <v>617</v>
      </c>
      <c r="D561" s="88">
        <v>80111600</v>
      </c>
      <c r="E561" s="88"/>
      <c r="F561" s="88"/>
      <c r="G561" s="88" t="s">
        <v>2161</v>
      </c>
      <c r="H561" s="88" t="s">
        <v>26</v>
      </c>
      <c r="I561" s="88" t="s">
        <v>41</v>
      </c>
      <c r="J561" s="88" t="s">
        <v>36</v>
      </c>
      <c r="K561" s="88">
        <v>8</v>
      </c>
      <c r="L561" s="88" t="s">
        <v>28</v>
      </c>
      <c r="M561" s="152">
        <f>+T561/S561</f>
        <v>4.5333332941176474</v>
      </c>
      <c r="N561" s="88" t="s">
        <v>29</v>
      </c>
      <c r="O561" s="88" t="s">
        <v>705</v>
      </c>
      <c r="P561" s="88" t="s">
        <v>43</v>
      </c>
      <c r="Q561" s="88">
        <v>0</v>
      </c>
      <c r="R561" s="88" t="s">
        <v>57</v>
      </c>
      <c r="S561" s="53">
        <v>8500000</v>
      </c>
      <c r="T561" s="53">
        <v>38533333</v>
      </c>
      <c r="U561" s="28">
        <f>+T561</f>
        <v>38533333</v>
      </c>
      <c r="V561" s="88" t="s">
        <v>32</v>
      </c>
      <c r="W561" s="88" t="s">
        <v>33</v>
      </c>
      <c r="X561" s="88" t="s">
        <v>639</v>
      </c>
      <c r="Y561" s="89">
        <v>3009133992</v>
      </c>
      <c r="Z561" s="66" t="s">
        <v>701</v>
      </c>
      <c r="AA561" s="88"/>
      <c r="AB561" s="88" t="s">
        <v>106</v>
      </c>
      <c r="AC561" s="88" t="s">
        <v>570</v>
      </c>
      <c r="AD561" s="88" t="s">
        <v>2131</v>
      </c>
      <c r="AE561" s="88"/>
      <c r="AF561" s="88"/>
    </row>
    <row r="562" spans="1:32" ht="150.75" hidden="1" customHeight="1" x14ac:dyDescent="0.25">
      <c r="A562" s="145" t="s">
        <v>2202</v>
      </c>
      <c r="B562" s="88" t="s">
        <v>106</v>
      </c>
      <c r="C562" s="27">
        <v>619</v>
      </c>
      <c r="D562" s="88">
        <v>80111600</v>
      </c>
      <c r="E562" s="88"/>
      <c r="F562" s="161"/>
      <c r="G562" s="88" t="s">
        <v>2194</v>
      </c>
      <c r="H562" s="88" t="s">
        <v>740</v>
      </c>
      <c r="I562" s="88" t="s">
        <v>2195</v>
      </c>
      <c r="J562" s="88" t="s">
        <v>39</v>
      </c>
      <c r="K562" s="88">
        <v>9</v>
      </c>
      <c r="L562" s="88" t="s">
        <v>28</v>
      </c>
      <c r="M562" s="88">
        <v>4</v>
      </c>
      <c r="N562" s="88" t="s">
        <v>29</v>
      </c>
      <c r="O562" s="88" t="s">
        <v>705</v>
      </c>
      <c r="P562" s="88" t="s">
        <v>43</v>
      </c>
      <c r="Q562" s="88">
        <v>0</v>
      </c>
      <c r="R562" s="88" t="s">
        <v>57</v>
      </c>
      <c r="S562" s="3">
        <v>8500000</v>
      </c>
      <c r="T562" s="3">
        <f>+M562*S562</f>
        <v>34000000</v>
      </c>
      <c r="U562" s="3">
        <f>+T562</f>
        <v>34000000</v>
      </c>
      <c r="V562" s="88" t="s">
        <v>32</v>
      </c>
      <c r="W562" s="88" t="s">
        <v>33</v>
      </c>
      <c r="X562" s="88" t="s">
        <v>2196</v>
      </c>
      <c r="Y562" s="89">
        <v>3208698022</v>
      </c>
      <c r="Z562" s="66" t="s">
        <v>2197</v>
      </c>
      <c r="AA562" s="88"/>
      <c r="AB562" s="88" t="s">
        <v>106</v>
      </c>
      <c r="AC562" s="88" t="s">
        <v>570</v>
      </c>
      <c r="AD562" s="88" t="s">
        <v>2198</v>
      </c>
      <c r="AE562" s="162"/>
      <c r="AF562" s="162"/>
    </row>
    <row r="563" spans="1:32" ht="213.75" hidden="1" customHeight="1" x14ac:dyDescent="0.25">
      <c r="A563" s="88" t="s">
        <v>342</v>
      </c>
      <c r="B563" s="88" t="s">
        <v>48</v>
      </c>
      <c r="C563" s="46">
        <v>23</v>
      </c>
      <c r="D563" s="88">
        <v>30161700</v>
      </c>
      <c r="E563" s="88"/>
      <c r="F563" s="88"/>
      <c r="G563" s="88" t="s">
        <v>1981</v>
      </c>
      <c r="H563" s="88" t="s">
        <v>59</v>
      </c>
      <c r="I563" s="88" t="s">
        <v>41</v>
      </c>
      <c r="J563" s="88" t="s">
        <v>39</v>
      </c>
      <c r="K563" s="88">
        <v>9</v>
      </c>
      <c r="L563" s="88" t="s">
        <v>28</v>
      </c>
      <c r="M563" s="88">
        <v>3</v>
      </c>
      <c r="N563" s="88" t="s">
        <v>241</v>
      </c>
      <c r="O563" s="88" t="s">
        <v>707</v>
      </c>
      <c r="P563" s="88" t="s">
        <v>30</v>
      </c>
      <c r="Q563" s="88">
        <v>1</v>
      </c>
      <c r="R563" s="88" t="s">
        <v>57</v>
      </c>
      <c r="S563" s="53">
        <v>0</v>
      </c>
      <c r="T563" s="53">
        <v>25000000</v>
      </c>
      <c r="U563" s="28">
        <v>25000000</v>
      </c>
      <c r="V563" s="88" t="s">
        <v>32</v>
      </c>
      <c r="W563" s="88" t="s">
        <v>33</v>
      </c>
      <c r="X563" s="88" t="s">
        <v>331</v>
      </c>
      <c r="Y563" s="89">
        <v>3009133992</v>
      </c>
      <c r="Z563" s="88" t="s">
        <v>332</v>
      </c>
      <c r="AA563" s="88"/>
      <c r="AB563" s="88" t="s">
        <v>48</v>
      </c>
      <c r="AC563" s="88" t="s">
        <v>569</v>
      </c>
      <c r="AD563" s="88" t="s">
        <v>2273</v>
      </c>
      <c r="AE563" s="88"/>
      <c r="AF563" s="88"/>
    </row>
    <row r="564" spans="1:32" ht="214.5" hidden="1" x14ac:dyDescent="0.25">
      <c r="A564" s="88" t="s">
        <v>344</v>
      </c>
      <c r="B564" s="88" t="s">
        <v>48</v>
      </c>
      <c r="C564" s="46">
        <v>25</v>
      </c>
      <c r="D564" s="88" t="s">
        <v>614</v>
      </c>
      <c r="E564" s="88"/>
      <c r="F564" s="88"/>
      <c r="G564" s="88" t="s">
        <v>1685</v>
      </c>
      <c r="H564" s="88" t="s">
        <v>1686</v>
      </c>
      <c r="I564" s="88" t="s">
        <v>41</v>
      </c>
      <c r="J564" s="88" t="s">
        <v>39</v>
      </c>
      <c r="K564" s="88">
        <v>9</v>
      </c>
      <c r="L564" s="88" t="s">
        <v>28</v>
      </c>
      <c r="M564" s="88">
        <v>3</v>
      </c>
      <c r="N564" s="88" t="s">
        <v>766</v>
      </c>
      <c r="O564" s="88" t="s">
        <v>708</v>
      </c>
      <c r="P564" s="88" t="s">
        <v>30</v>
      </c>
      <c r="Q564" s="88">
        <v>1</v>
      </c>
      <c r="R564" s="88" t="s">
        <v>57</v>
      </c>
      <c r="S564" s="53">
        <v>0</v>
      </c>
      <c r="T564" s="53">
        <v>90000000</v>
      </c>
      <c r="U564" s="28">
        <f>T564</f>
        <v>90000000</v>
      </c>
      <c r="V564" s="88" t="s">
        <v>32</v>
      </c>
      <c r="W564" s="88" t="s">
        <v>33</v>
      </c>
      <c r="X564" s="88" t="s">
        <v>1982</v>
      </c>
      <c r="Y564" s="89">
        <v>3194676320</v>
      </c>
      <c r="Z564" s="49" t="s">
        <v>1955</v>
      </c>
      <c r="AA564" s="88"/>
      <c r="AB564" s="88" t="s">
        <v>48</v>
      </c>
      <c r="AC564" s="88" t="s">
        <v>569</v>
      </c>
      <c r="AD564" s="88" t="s">
        <v>2275</v>
      </c>
      <c r="AE564" s="88"/>
      <c r="AF564" s="88"/>
    </row>
    <row r="565" spans="1:32" ht="200.25" hidden="1" customHeight="1" x14ac:dyDescent="0.25">
      <c r="A565" s="88" t="s">
        <v>345</v>
      </c>
      <c r="B565" s="88" t="s">
        <v>48</v>
      </c>
      <c r="C565" s="46">
        <v>26</v>
      </c>
      <c r="D565" s="88" t="s">
        <v>613</v>
      </c>
      <c r="E565" s="88"/>
      <c r="F565" s="88"/>
      <c r="G565" s="88" t="s">
        <v>1687</v>
      </c>
      <c r="H565" s="88" t="s">
        <v>680</v>
      </c>
      <c r="I565" s="88" t="s">
        <v>41</v>
      </c>
      <c r="J565" s="88" t="s">
        <v>39</v>
      </c>
      <c r="K565" s="88">
        <v>9</v>
      </c>
      <c r="L565" s="88" t="s">
        <v>28</v>
      </c>
      <c r="M565" s="88">
        <v>3</v>
      </c>
      <c r="N565" s="88" t="s">
        <v>766</v>
      </c>
      <c r="O565" s="88" t="s">
        <v>705</v>
      </c>
      <c r="P565" s="88" t="s">
        <v>30</v>
      </c>
      <c r="Q565" s="88">
        <v>1</v>
      </c>
      <c r="R565" s="88" t="s">
        <v>57</v>
      </c>
      <c r="S565" s="53">
        <v>0</v>
      </c>
      <c r="T565" s="53">
        <v>100000000</v>
      </c>
      <c r="U565" s="28">
        <f>T565</f>
        <v>100000000</v>
      </c>
      <c r="V565" s="88" t="s">
        <v>32</v>
      </c>
      <c r="W565" s="88" t="s">
        <v>33</v>
      </c>
      <c r="X565" s="88" t="s">
        <v>1982</v>
      </c>
      <c r="Y565" s="89">
        <v>3194676320</v>
      </c>
      <c r="Z565" s="49" t="s">
        <v>1955</v>
      </c>
      <c r="AA565" s="88"/>
      <c r="AB565" s="88" t="s">
        <v>48</v>
      </c>
      <c r="AC565" s="88" t="s">
        <v>569</v>
      </c>
      <c r="AD565" s="88" t="s">
        <v>2276</v>
      </c>
      <c r="AE565" s="88"/>
      <c r="AF565" s="88"/>
    </row>
    <row r="566" spans="1:32" ht="214.5" hidden="1" x14ac:dyDescent="0.25">
      <c r="A566" s="88" t="s">
        <v>421</v>
      </c>
      <c r="B566" s="88" t="s">
        <v>106</v>
      </c>
      <c r="C566" s="46">
        <v>62</v>
      </c>
      <c r="D566" s="88" t="s">
        <v>107</v>
      </c>
      <c r="E566" s="88"/>
      <c r="F566" s="88"/>
      <c r="G566" s="88" t="s">
        <v>2285</v>
      </c>
      <c r="H566" s="88" t="s">
        <v>26</v>
      </c>
      <c r="I566" s="88" t="s">
        <v>41</v>
      </c>
      <c r="J566" s="88" t="s">
        <v>39</v>
      </c>
      <c r="K566" s="88">
        <v>9</v>
      </c>
      <c r="L566" s="88" t="s">
        <v>28</v>
      </c>
      <c r="M566" s="88">
        <v>4</v>
      </c>
      <c r="N566" s="88" t="s">
        <v>29</v>
      </c>
      <c r="O566" s="88" t="s">
        <v>705</v>
      </c>
      <c r="P566" s="88" t="s">
        <v>43</v>
      </c>
      <c r="Q566" s="88">
        <v>0</v>
      </c>
      <c r="R566" s="88" t="s">
        <v>57</v>
      </c>
      <c r="S566" s="71">
        <v>5000000</v>
      </c>
      <c r="T566" s="53">
        <f>+M566*S566</f>
        <v>20000000</v>
      </c>
      <c r="U566" s="28">
        <f>+T566</f>
        <v>20000000</v>
      </c>
      <c r="V566" s="88" t="s">
        <v>32</v>
      </c>
      <c r="W566" s="3" t="s">
        <v>33</v>
      </c>
      <c r="X566" s="88" t="s">
        <v>2126</v>
      </c>
      <c r="Y566" s="89">
        <v>3009133992</v>
      </c>
      <c r="Z566" s="66" t="s">
        <v>2127</v>
      </c>
      <c r="AA566" s="88"/>
      <c r="AB566" s="88" t="s">
        <v>106</v>
      </c>
      <c r="AC566" s="88" t="s">
        <v>571</v>
      </c>
      <c r="AD566" s="88" t="s">
        <v>2128</v>
      </c>
      <c r="AE566" s="88"/>
      <c r="AF566" s="88"/>
    </row>
    <row r="567" spans="1:32" ht="250.5" hidden="1" customHeight="1" x14ac:dyDescent="0.25">
      <c r="A567" s="88" t="s">
        <v>446</v>
      </c>
      <c r="B567" s="88" t="s">
        <v>96</v>
      </c>
      <c r="C567" s="46">
        <v>97</v>
      </c>
      <c r="D567" s="88" t="s">
        <v>1515</v>
      </c>
      <c r="E567" s="88"/>
      <c r="F567" s="88"/>
      <c r="G567" s="88" t="s">
        <v>2129</v>
      </c>
      <c r="H567" s="88" t="s">
        <v>399</v>
      </c>
      <c r="I567" s="88" t="s">
        <v>76</v>
      </c>
      <c r="J567" s="88" t="s">
        <v>39</v>
      </c>
      <c r="K567" s="88">
        <v>9</v>
      </c>
      <c r="L567" s="88" t="s">
        <v>61</v>
      </c>
      <c r="M567" s="88">
        <v>2</v>
      </c>
      <c r="N567" s="88" t="s">
        <v>111</v>
      </c>
      <c r="O567" s="88" t="s">
        <v>710</v>
      </c>
      <c r="P567" s="88" t="s">
        <v>43</v>
      </c>
      <c r="Q567" s="88">
        <v>0</v>
      </c>
      <c r="R567" s="88" t="s">
        <v>57</v>
      </c>
      <c r="S567" s="53">
        <v>0</v>
      </c>
      <c r="T567" s="53">
        <v>700000000</v>
      </c>
      <c r="U567" s="28">
        <f t="shared" ref="U567:U578" si="20">+T567</f>
        <v>700000000</v>
      </c>
      <c r="V567" s="88" t="s">
        <v>32</v>
      </c>
      <c r="W567" s="3" t="s">
        <v>33</v>
      </c>
      <c r="X567" s="88" t="s">
        <v>117</v>
      </c>
      <c r="Y567" s="89">
        <v>3009133992</v>
      </c>
      <c r="Z567" s="88" t="s">
        <v>137</v>
      </c>
      <c r="AA567" s="88"/>
      <c r="AB567" s="88" t="s">
        <v>96</v>
      </c>
      <c r="AC567" s="88" t="s">
        <v>571</v>
      </c>
      <c r="AD567" s="88" t="s">
        <v>2215</v>
      </c>
      <c r="AE567" s="88"/>
      <c r="AF567" s="88"/>
    </row>
    <row r="568" spans="1:32" ht="247.5" hidden="1" x14ac:dyDescent="0.25">
      <c r="A568" s="88" t="s">
        <v>447</v>
      </c>
      <c r="B568" s="88" t="s">
        <v>96</v>
      </c>
      <c r="C568" s="46">
        <v>98</v>
      </c>
      <c r="D568" s="88" t="s">
        <v>659</v>
      </c>
      <c r="E568" s="88"/>
      <c r="F568" s="88"/>
      <c r="G568" s="88" t="s">
        <v>2216</v>
      </c>
      <c r="H568" s="88" t="s">
        <v>2217</v>
      </c>
      <c r="I568" s="88" t="s">
        <v>76</v>
      </c>
      <c r="J568" s="88" t="s">
        <v>39</v>
      </c>
      <c r="K568" s="88">
        <v>9</v>
      </c>
      <c r="L568" s="88" t="s">
        <v>28</v>
      </c>
      <c r="M568" s="88">
        <v>2</v>
      </c>
      <c r="N568" s="88" t="s">
        <v>111</v>
      </c>
      <c r="O568" s="88" t="s">
        <v>710</v>
      </c>
      <c r="P568" s="88" t="s">
        <v>43</v>
      </c>
      <c r="Q568" s="88">
        <v>0</v>
      </c>
      <c r="R568" s="88" t="s">
        <v>57</v>
      </c>
      <c r="S568" s="53">
        <v>0</v>
      </c>
      <c r="T568" s="144">
        <v>5000000000</v>
      </c>
      <c r="U568" s="99">
        <f t="shared" si="20"/>
        <v>5000000000</v>
      </c>
      <c r="V568" s="88" t="s">
        <v>32</v>
      </c>
      <c r="W568" s="3" t="s">
        <v>33</v>
      </c>
      <c r="X568" s="88" t="s">
        <v>410</v>
      </c>
      <c r="Y568" s="89">
        <v>3009133992</v>
      </c>
      <c r="Z568" s="88" t="s">
        <v>411</v>
      </c>
      <c r="AA568" s="88"/>
      <c r="AB568" s="88" t="s">
        <v>96</v>
      </c>
      <c r="AC568" s="88" t="s">
        <v>571</v>
      </c>
      <c r="AD568" s="88" t="s">
        <v>2218</v>
      </c>
      <c r="AE568" s="88"/>
      <c r="AF568" s="88"/>
    </row>
    <row r="569" spans="1:32" ht="165" hidden="1" x14ac:dyDescent="0.25">
      <c r="A569" s="88" t="s">
        <v>449</v>
      </c>
      <c r="B569" s="88" t="s">
        <v>130</v>
      </c>
      <c r="C569" s="46">
        <v>101</v>
      </c>
      <c r="D569" s="88" t="s">
        <v>138</v>
      </c>
      <c r="E569" s="88"/>
      <c r="F569" s="88"/>
      <c r="G569" s="88" t="s">
        <v>914</v>
      </c>
      <c r="H569" s="88" t="s">
        <v>139</v>
      </c>
      <c r="I569" s="88" t="s">
        <v>76</v>
      </c>
      <c r="J569" s="88" t="s">
        <v>39</v>
      </c>
      <c r="K569" s="88">
        <v>9</v>
      </c>
      <c r="L569" s="88" t="s">
        <v>28</v>
      </c>
      <c r="M569" s="88">
        <v>2</v>
      </c>
      <c r="N569" s="88" t="s">
        <v>241</v>
      </c>
      <c r="O569" s="88" t="s">
        <v>707</v>
      </c>
      <c r="P569" s="88" t="s">
        <v>43</v>
      </c>
      <c r="Q569" s="88">
        <v>0</v>
      </c>
      <c r="R569" s="88" t="s">
        <v>57</v>
      </c>
      <c r="S569" s="53">
        <v>0</v>
      </c>
      <c r="T569" s="53">
        <v>50000000</v>
      </c>
      <c r="U569" s="28">
        <f t="shared" si="20"/>
        <v>50000000</v>
      </c>
      <c r="V569" s="88" t="s">
        <v>32</v>
      </c>
      <c r="W569" s="3" t="s">
        <v>33</v>
      </c>
      <c r="X569" s="88" t="s">
        <v>401</v>
      </c>
      <c r="Y569" s="89">
        <v>3009133992</v>
      </c>
      <c r="Z569" s="123" t="s">
        <v>412</v>
      </c>
      <c r="AA569" s="88"/>
      <c r="AB569" s="88" t="s">
        <v>130</v>
      </c>
      <c r="AC569" s="88" t="s">
        <v>571</v>
      </c>
      <c r="AD569" s="88" t="s">
        <v>2219</v>
      </c>
      <c r="AE569" s="88"/>
      <c r="AF569" s="88"/>
    </row>
    <row r="570" spans="1:32" s="139" customFormat="1" ht="126" hidden="1" customHeight="1" x14ac:dyDescent="0.25">
      <c r="A570" s="88" t="s">
        <v>451</v>
      </c>
      <c r="B570" s="88" t="s">
        <v>96</v>
      </c>
      <c r="C570" s="46">
        <v>103</v>
      </c>
      <c r="D570" s="88" t="s">
        <v>163</v>
      </c>
      <c r="E570" s="88"/>
      <c r="F570" s="88"/>
      <c r="G570" s="88" t="s">
        <v>916</v>
      </c>
      <c r="H570" s="88" t="s">
        <v>164</v>
      </c>
      <c r="I570" s="88"/>
      <c r="J570" s="88" t="s">
        <v>39</v>
      </c>
      <c r="K570" s="88">
        <v>9</v>
      </c>
      <c r="L570" s="88" t="s">
        <v>28</v>
      </c>
      <c r="M570" s="88">
        <v>2</v>
      </c>
      <c r="N570" s="88" t="s">
        <v>241</v>
      </c>
      <c r="O570" s="88" t="s">
        <v>707</v>
      </c>
      <c r="P570" s="88" t="s">
        <v>43</v>
      </c>
      <c r="Q570" s="88">
        <v>0</v>
      </c>
      <c r="R570" s="88" t="s">
        <v>57</v>
      </c>
      <c r="S570" s="53">
        <v>0</v>
      </c>
      <c r="T570" s="53">
        <v>60000000</v>
      </c>
      <c r="U570" s="28">
        <f t="shared" si="20"/>
        <v>60000000</v>
      </c>
      <c r="V570" s="88" t="s">
        <v>32</v>
      </c>
      <c r="W570" s="3" t="s">
        <v>33</v>
      </c>
      <c r="X570" s="88" t="s">
        <v>125</v>
      </c>
      <c r="Y570" s="89">
        <v>3009133992</v>
      </c>
      <c r="Z570" s="66" t="s">
        <v>126</v>
      </c>
      <c r="AA570" s="88"/>
      <c r="AB570" s="88" t="s">
        <v>96</v>
      </c>
      <c r="AC570" s="88" t="s">
        <v>571</v>
      </c>
      <c r="AD570" s="88" t="s">
        <v>2277</v>
      </c>
      <c r="AE570" s="88"/>
      <c r="AF570" s="88"/>
    </row>
    <row r="571" spans="1:32" ht="297" hidden="1" x14ac:dyDescent="0.25">
      <c r="A571" s="88" t="s">
        <v>550</v>
      </c>
      <c r="B571" s="88" t="s">
        <v>106</v>
      </c>
      <c r="C571" s="46">
        <v>120</v>
      </c>
      <c r="D571" s="88">
        <v>43212115</v>
      </c>
      <c r="E571" s="88"/>
      <c r="F571" s="88"/>
      <c r="G571" s="88" t="s">
        <v>923</v>
      </c>
      <c r="H571" s="88" t="s">
        <v>201</v>
      </c>
      <c r="I571" s="88" t="s">
        <v>116</v>
      </c>
      <c r="J571" s="88" t="s">
        <v>39</v>
      </c>
      <c r="K571" s="88">
        <v>9</v>
      </c>
      <c r="L571" s="88" t="s">
        <v>82</v>
      </c>
      <c r="M571" s="88">
        <v>2</v>
      </c>
      <c r="N571" s="88" t="s">
        <v>134</v>
      </c>
      <c r="O571" s="88" t="s">
        <v>709</v>
      </c>
      <c r="P571" s="88" t="s">
        <v>43</v>
      </c>
      <c r="Q571" s="88">
        <v>1</v>
      </c>
      <c r="R571" s="88" t="s">
        <v>57</v>
      </c>
      <c r="S571" s="53">
        <v>0</v>
      </c>
      <c r="T571" s="53">
        <v>12500000</v>
      </c>
      <c r="U571" s="28">
        <f t="shared" si="20"/>
        <v>12500000</v>
      </c>
      <c r="V571" s="88" t="s">
        <v>32</v>
      </c>
      <c r="W571" s="88" t="s">
        <v>33</v>
      </c>
      <c r="X571" s="88" t="s">
        <v>254</v>
      </c>
      <c r="Y571" s="89">
        <v>3009133992</v>
      </c>
      <c r="Z571" s="123" t="s">
        <v>564</v>
      </c>
      <c r="AA571" s="88"/>
      <c r="AB571" s="88" t="s">
        <v>106</v>
      </c>
      <c r="AC571" s="88" t="s">
        <v>695</v>
      </c>
      <c r="AD571" s="88" t="s">
        <v>2268</v>
      </c>
      <c r="AE571" s="88"/>
      <c r="AF571" s="88"/>
    </row>
    <row r="572" spans="1:32" ht="189.75" hidden="1" customHeight="1" x14ac:dyDescent="0.25">
      <c r="A572" s="88" t="s">
        <v>560</v>
      </c>
      <c r="B572" s="88" t="s">
        <v>106</v>
      </c>
      <c r="C572" s="27">
        <v>137</v>
      </c>
      <c r="D572" s="88" t="s">
        <v>2029</v>
      </c>
      <c r="E572" s="88"/>
      <c r="F572" s="88"/>
      <c r="G572" s="88" t="s">
        <v>2030</v>
      </c>
      <c r="H572" s="88" t="s">
        <v>202</v>
      </c>
      <c r="I572" s="88"/>
      <c r="J572" s="88" t="s">
        <v>39</v>
      </c>
      <c r="K572" s="88">
        <v>9</v>
      </c>
      <c r="L572" s="89" t="s">
        <v>28</v>
      </c>
      <c r="M572" s="88">
        <v>3</v>
      </c>
      <c r="N572" s="88" t="s">
        <v>208</v>
      </c>
      <c r="O572" s="88" t="s">
        <v>708</v>
      </c>
      <c r="P572" s="88" t="s">
        <v>43</v>
      </c>
      <c r="Q572" s="88">
        <v>0</v>
      </c>
      <c r="R572" s="88" t="s">
        <v>57</v>
      </c>
      <c r="S572" s="53">
        <v>0</v>
      </c>
      <c r="T572" s="53">
        <v>150000000</v>
      </c>
      <c r="U572" s="28">
        <f t="shared" si="20"/>
        <v>150000000</v>
      </c>
      <c r="V572" s="88" t="s">
        <v>32</v>
      </c>
      <c r="W572" s="88" t="s">
        <v>33</v>
      </c>
      <c r="X572" s="88" t="s">
        <v>2031</v>
      </c>
      <c r="Y572" s="89">
        <v>3009133992</v>
      </c>
      <c r="Z572" s="123" t="s">
        <v>2032</v>
      </c>
      <c r="AA572" s="88"/>
      <c r="AB572" s="88" t="s">
        <v>106</v>
      </c>
      <c r="AC572" s="88" t="s">
        <v>299</v>
      </c>
      <c r="AD572" s="88" t="s">
        <v>2289</v>
      </c>
      <c r="AE572" s="88"/>
      <c r="AF572" s="88"/>
    </row>
    <row r="573" spans="1:32" ht="109.5" hidden="1" customHeight="1" x14ac:dyDescent="0.25">
      <c r="A573" s="88" t="s">
        <v>635</v>
      </c>
      <c r="B573" s="88" t="s">
        <v>106</v>
      </c>
      <c r="C573" s="46">
        <v>139</v>
      </c>
      <c r="D573" s="88" t="s">
        <v>622</v>
      </c>
      <c r="E573" s="88"/>
      <c r="F573" s="88"/>
      <c r="G573" s="88" t="s">
        <v>931</v>
      </c>
      <c r="H573" s="88" t="s">
        <v>202</v>
      </c>
      <c r="I573" s="88"/>
      <c r="J573" s="88" t="s">
        <v>39</v>
      </c>
      <c r="K573" s="88">
        <v>9</v>
      </c>
      <c r="L573" s="88" t="s">
        <v>62</v>
      </c>
      <c r="M573" s="88">
        <v>2</v>
      </c>
      <c r="N573" s="88" t="s">
        <v>193</v>
      </c>
      <c r="O573" s="88" t="s">
        <v>707</v>
      </c>
      <c r="P573" s="88" t="s">
        <v>43</v>
      </c>
      <c r="Q573" s="88">
        <v>0</v>
      </c>
      <c r="R573" s="88" t="s">
        <v>57</v>
      </c>
      <c r="S573" s="53">
        <v>0</v>
      </c>
      <c r="T573" s="53">
        <v>85397970</v>
      </c>
      <c r="U573" s="28">
        <f t="shared" si="20"/>
        <v>85397970</v>
      </c>
      <c r="V573" s="88" t="s">
        <v>32</v>
      </c>
      <c r="W573" s="88" t="s">
        <v>33</v>
      </c>
      <c r="X573" s="88" t="s">
        <v>770</v>
      </c>
      <c r="Y573" s="89">
        <v>3009133992</v>
      </c>
      <c r="Z573" s="123" t="s">
        <v>771</v>
      </c>
      <c r="AA573" s="88"/>
      <c r="AB573" s="88" t="s">
        <v>106</v>
      </c>
      <c r="AC573" s="88" t="s">
        <v>299</v>
      </c>
      <c r="AD573" s="88" t="s">
        <v>2164</v>
      </c>
      <c r="AE573" s="88"/>
      <c r="AF573" s="88"/>
    </row>
    <row r="574" spans="1:32" ht="247.5" hidden="1" x14ac:dyDescent="0.25">
      <c r="A574" s="88" t="s">
        <v>602</v>
      </c>
      <c r="B574" s="88" t="s">
        <v>172</v>
      </c>
      <c r="C574" s="46">
        <v>162</v>
      </c>
      <c r="D574" s="88" t="s">
        <v>214</v>
      </c>
      <c r="E574" s="88"/>
      <c r="F574" s="88"/>
      <c r="G574" s="88" t="s">
        <v>1523</v>
      </c>
      <c r="H574" s="88" t="s">
        <v>585</v>
      </c>
      <c r="I574" s="88"/>
      <c r="J574" s="88" t="s">
        <v>39</v>
      </c>
      <c r="K574" s="88">
        <v>9</v>
      </c>
      <c r="L574" s="88" t="s">
        <v>28</v>
      </c>
      <c r="M574" s="88">
        <v>3</v>
      </c>
      <c r="N574" s="88" t="s">
        <v>1934</v>
      </c>
      <c r="O574" s="88" t="s">
        <v>710</v>
      </c>
      <c r="P574" s="88" t="s">
        <v>43</v>
      </c>
      <c r="Q574" s="88">
        <v>0</v>
      </c>
      <c r="R574" s="88" t="s">
        <v>57</v>
      </c>
      <c r="S574" s="28">
        <v>0</v>
      </c>
      <c r="T574" s="28">
        <v>200000000</v>
      </c>
      <c r="U574" s="28">
        <f t="shared" si="20"/>
        <v>200000000</v>
      </c>
      <c r="V574" s="88" t="s">
        <v>32</v>
      </c>
      <c r="W574" s="88" t="s">
        <v>33</v>
      </c>
      <c r="X574" s="88" t="s">
        <v>573</v>
      </c>
      <c r="Y574" s="89">
        <v>3009133992</v>
      </c>
      <c r="Z574" s="123" t="s">
        <v>574</v>
      </c>
      <c r="AA574" s="88"/>
      <c r="AB574" s="88" t="s">
        <v>172</v>
      </c>
      <c r="AC574" s="88" t="s">
        <v>605</v>
      </c>
      <c r="AD574" s="88" t="s">
        <v>2253</v>
      </c>
      <c r="AE574" s="88"/>
      <c r="AF574" s="88"/>
    </row>
    <row r="575" spans="1:32" ht="181.5" hidden="1" x14ac:dyDescent="0.25">
      <c r="A575" s="88" t="s">
        <v>603</v>
      </c>
      <c r="B575" s="88" t="s">
        <v>172</v>
      </c>
      <c r="C575" s="46">
        <v>163</v>
      </c>
      <c r="D575" s="88">
        <v>86111600</v>
      </c>
      <c r="E575" s="88"/>
      <c r="F575" s="88"/>
      <c r="G575" s="88" t="s">
        <v>944</v>
      </c>
      <c r="H575" s="88" t="s">
        <v>218</v>
      </c>
      <c r="I575" s="88" t="s">
        <v>222</v>
      </c>
      <c r="J575" s="88" t="s">
        <v>39</v>
      </c>
      <c r="K575" s="88">
        <v>9</v>
      </c>
      <c r="L575" s="88" t="s">
        <v>28</v>
      </c>
      <c r="M575" s="88">
        <v>3</v>
      </c>
      <c r="N575" s="88" t="s">
        <v>193</v>
      </c>
      <c r="O575" s="88" t="s">
        <v>705</v>
      </c>
      <c r="P575" s="88" t="s">
        <v>43</v>
      </c>
      <c r="Q575" s="88">
        <v>0</v>
      </c>
      <c r="R575" s="88" t="s">
        <v>57</v>
      </c>
      <c r="S575" s="53">
        <v>0</v>
      </c>
      <c r="T575" s="53">
        <v>110000000</v>
      </c>
      <c r="U575" s="28">
        <f t="shared" si="20"/>
        <v>110000000</v>
      </c>
      <c r="V575" s="88" t="s">
        <v>32</v>
      </c>
      <c r="W575" s="88" t="s">
        <v>33</v>
      </c>
      <c r="X575" s="88" t="s">
        <v>573</v>
      </c>
      <c r="Y575" s="89">
        <v>3009133992</v>
      </c>
      <c r="Z575" s="123" t="s">
        <v>574</v>
      </c>
      <c r="AA575" s="88"/>
      <c r="AB575" s="88" t="s">
        <v>172</v>
      </c>
      <c r="AC575" s="88" t="s">
        <v>605</v>
      </c>
      <c r="AD575" s="88" t="s">
        <v>2254</v>
      </c>
      <c r="AE575" s="88"/>
      <c r="AF575" s="88"/>
    </row>
    <row r="576" spans="1:32" s="183" customFormat="1" ht="181.5" hidden="1" x14ac:dyDescent="0.25">
      <c r="A576" s="129" t="s">
        <v>317</v>
      </c>
      <c r="B576" s="129" t="s">
        <v>24</v>
      </c>
      <c r="C576" s="129">
        <v>167</v>
      </c>
      <c r="D576" s="129">
        <v>80111607</v>
      </c>
      <c r="E576" s="129"/>
      <c r="F576" s="129"/>
      <c r="G576" s="129" t="s">
        <v>946</v>
      </c>
      <c r="H576" s="129" t="s">
        <v>34</v>
      </c>
      <c r="I576" s="129" t="s">
        <v>41</v>
      </c>
      <c r="J576" s="129" t="s">
        <v>39</v>
      </c>
      <c r="K576" s="129">
        <v>9</v>
      </c>
      <c r="L576" s="129" t="s">
        <v>28</v>
      </c>
      <c r="M576" s="129">
        <v>3.5</v>
      </c>
      <c r="N576" s="129" t="s">
        <v>29</v>
      </c>
      <c r="O576" s="129" t="s">
        <v>705</v>
      </c>
      <c r="P576" s="129" t="s">
        <v>43</v>
      </c>
      <c r="Q576" s="129">
        <v>0</v>
      </c>
      <c r="R576" s="129" t="s">
        <v>31</v>
      </c>
      <c r="S576" s="93">
        <v>5500000</v>
      </c>
      <c r="T576" s="94">
        <f>+S576*M576</f>
        <v>19250000</v>
      </c>
      <c r="U576" s="95">
        <f t="shared" si="20"/>
        <v>19250000</v>
      </c>
      <c r="V576" s="129" t="s">
        <v>32</v>
      </c>
      <c r="W576" s="129" t="s">
        <v>33</v>
      </c>
      <c r="X576" s="129" t="s">
        <v>315</v>
      </c>
      <c r="Y576" s="185">
        <v>3009133992</v>
      </c>
      <c r="Z576" s="188" t="s">
        <v>316</v>
      </c>
      <c r="AA576" s="129"/>
      <c r="AB576" s="129" t="s">
        <v>24</v>
      </c>
      <c r="AC576" s="129" t="s">
        <v>270</v>
      </c>
      <c r="AD576" s="129" t="s">
        <v>2163</v>
      </c>
      <c r="AE576" s="129"/>
      <c r="AF576" s="129"/>
    </row>
    <row r="577" spans="1:38" s="183" customFormat="1" ht="156.75" hidden="1" customHeight="1" x14ac:dyDescent="0.25">
      <c r="A577" s="129" t="s">
        <v>49</v>
      </c>
      <c r="B577" s="129" t="s">
        <v>48</v>
      </c>
      <c r="C577" s="184">
        <v>189</v>
      </c>
      <c r="D577" s="129">
        <v>80161504</v>
      </c>
      <c r="E577" s="129"/>
      <c r="F577" s="129"/>
      <c r="G577" s="129" t="s">
        <v>2270</v>
      </c>
      <c r="H577" s="129" t="s">
        <v>26</v>
      </c>
      <c r="I577" s="129" t="s">
        <v>41</v>
      </c>
      <c r="J577" s="129" t="s">
        <v>39</v>
      </c>
      <c r="K577" s="129">
        <v>9</v>
      </c>
      <c r="L577" s="129" t="s">
        <v>28</v>
      </c>
      <c r="M577" s="129">
        <v>3.5</v>
      </c>
      <c r="N577" s="129" t="s">
        <v>29</v>
      </c>
      <c r="O577" s="129" t="s">
        <v>705</v>
      </c>
      <c r="P577" s="129" t="s">
        <v>43</v>
      </c>
      <c r="Q577" s="129">
        <v>0</v>
      </c>
      <c r="R577" s="129" t="s">
        <v>57</v>
      </c>
      <c r="S577" s="94">
        <v>7000000</v>
      </c>
      <c r="T577" s="94">
        <f>+M577*S577</f>
        <v>24500000</v>
      </c>
      <c r="U577" s="95">
        <f t="shared" si="20"/>
        <v>24500000</v>
      </c>
      <c r="V577" s="129" t="s">
        <v>32</v>
      </c>
      <c r="W577" s="129" t="s">
        <v>33</v>
      </c>
      <c r="X577" s="129" t="s">
        <v>1982</v>
      </c>
      <c r="Y577" s="185">
        <v>3009133992</v>
      </c>
      <c r="Z577" s="186" t="s">
        <v>1955</v>
      </c>
      <c r="AA577" s="129"/>
      <c r="AB577" s="129" t="s">
        <v>48</v>
      </c>
      <c r="AC577" s="129" t="s">
        <v>569</v>
      </c>
      <c r="AD577" s="129" t="s">
        <v>2271</v>
      </c>
      <c r="AE577" s="129"/>
      <c r="AF577" s="129"/>
    </row>
    <row r="578" spans="1:38" s="187" customFormat="1" ht="269.25" hidden="1" customHeight="1" x14ac:dyDescent="0.25">
      <c r="A578" s="129" t="s">
        <v>51</v>
      </c>
      <c r="B578" s="129" t="s">
        <v>48</v>
      </c>
      <c r="C578" s="184">
        <v>190</v>
      </c>
      <c r="D578" s="129">
        <v>80161504</v>
      </c>
      <c r="E578" s="129"/>
      <c r="F578" s="129"/>
      <c r="G578" s="129" t="s">
        <v>1688</v>
      </c>
      <c r="H578" s="129" t="s">
        <v>26</v>
      </c>
      <c r="I578" s="129" t="s">
        <v>579</v>
      </c>
      <c r="J578" s="129" t="s">
        <v>39</v>
      </c>
      <c r="K578" s="129">
        <v>9</v>
      </c>
      <c r="L578" s="129" t="s">
        <v>28</v>
      </c>
      <c r="M578" s="129">
        <v>3.5</v>
      </c>
      <c r="N578" s="129" t="s">
        <v>29</v>
      </c>
      <c r="O578" s="129" t="s">
        <v>705</v>
      </c>
      <c r="P578" s="129" t="s">
        <v>43</v>
      </c>
      <c r="Q578" s="129">
        <v>0</v>
      </c>
      <c r="R578" s="129" t="s">
        <v>57</v>
      </c>
      <c r="S578" s="93">
        <v>12000000</v>
      </c>
      <c r="T578" s="94">
        <f>+M578*S578</f>
        <v>42000000</v>
      </c>
      <c r="U578" s="95">
        <f t="shared" si="20"/>
        <v>42000000</v>
      </c>
      <c r="V578" s="129" t="s">
        <v>32</v>
      </c>
      <c r="W578" s="129" t="s">
        <v>33</v>
      </c>
      <c r="X578" s="129" t="s">
        <v>1982</v>
      </c>
      <c r="Y578" s="185">
        <v>3009133992</v>
      </c>
      <c r="Z578" s="92" t="s">
        <v>1955</v>
      </c>
      <c r="AA578" s="129"/>
      <c r="AB578" s="129" t="s">
        <v>48</v>
      </c>
      <c r="AC578" s="129" t="s">
        <v>569</v>
      </c>
      <c r="AD578" s="129" t="s">
        <v>2288</v>
      </c>
      <c r="AE578" s="129"/>
      <c r="AF578" s="129"/>
    </row>
    <row r="579" spans="1:38" s="189" customFormat="1" ht="194.25" hidden="1" customHeight="1" x14ac:dyDescent="0.25">
      <c r="A579" s="129" t="s">
        <v>93</v>
      </c>
      <c r="B579" s="129" t="s">
        <v>94</v>
      </c>
      <c r="C579" s="184">
        <v>194</v>
      </c>
      <c r="D579" s="129">
        <v>82121802</v>
      </c>
      <c r="E579" s="129"/>
      <c r="F579" s="129"/>
      <c r="G579" s="129" t="s">
        <v>2132</v>
      </c>
      <c r="H579" s="129" t="s">
        <v>2133</v>
      </c>
      <c r="I579" s="129" t="s">
        <v>41</v>
      </c>
      <c r="J579" s="129" t="s">
        <v>39</v>
      </c>
      <c r="K579" s="129">
        <v>9</v>
      </c>
      <c r="L579" s="129" t="s">
        <v>39</v>
      </c>
      <c r="M579" s="129">
        <v>12</v>
      </c>
      <c r="N579" s="129" t="s">
        <v>241</v>
      </c>
      <c r="O579" s="129" t="s">
        <v>707</v>
      </c>
      <c r="P579" s="129" t="s">
        <v>43</v>
      </c>
      <c r="Q579" s="129">
        <v>0</v>
      </c>
      <c r="R579" s="129" t="s">
        <v>31</v>
      </c>
      <c r="S579" s="94">
        <v>0</v>
      </c>
      <c r="T579" s="93">
        <v>4000000</v>
      </c>
      <c r="U579" s="93">
        <v>4000000</v>
      </c>
      <c r="V579" s="129" t="s">
        <v>32</v>
      </c>
      <c r="W579" s="129" t="s">
        <v>33</v>
      </c>
      <c r="X579" s="129" t="s">
        <v>2066</v>
      </c>
      <c r="Y579" s="185">
        <v>3176644990</v>
      </c>
      <c r="Z579" s="129" t="s">
        <v>2067</v>
      </c>
      <c r="AA579" s="129"/>
      <c r="AB579" s="129" t="s">
        <v>94</v>
      </c>
      <c r="AC579" s="129" t="s">
        <v>607</v>
      </c>
      <c r="AD579" s="129" t="s">
        <v>2234</v>
      </c>
      <c r="AE579" s="129"/>
      <c r="AF579" s="129"/>
    </row>
    <row r="580" spans="1:38" ht="214.5" hidden="1" x14ac:dyDescent="0.25">
      <c r="A580" s="88" t="s">
        <v>495</v>
      </c>
      <c r="B580" s="88" t="s">
        <v>106</v>
      </c>
      <c r="C580" s="46">
        <v>251</v>
      </c>
      <c r="D580" s="88">
        <v>40101701</v>
      </c>
      <c r="E580" s="88"/>
      <c r="F580" s="88"/>
      <c r="G580" s="88" t="s">
        <v>1007</v>
      </c>
      <c r="H580" s="88" t="s">
        <v>240</v>
      </c>
      <c r="I580" s="88" t="s">
        <v>76</v>
      </c>
      <c r="J580" s="88" t="s">
        <v>39</v>
      </c>
      <c r="K580" s="88">
        <v>9</v>
      </c>
      <c r="L580" s="88" t="s">
        <v>28</v>
      </c>
      <c r="M580" s="88">
        <v>4</v>
      </c>
      <c r="N580" s="88" t="s">
        <v>111</v>
      </c>
      <c r="O580" s="88" t="s">
        <v>710</v>
      </c>
      <c r="P580" s="88" t="s">
        <v>43</v>
      </c>
      <c r="Q580" s="88">
        <v>0</v>
      </c>
      <c r="R580" s="88" t="s">
        <v>31</v>
      </c>
      <c r="S580" s="72">
        <v>0</v>
      </c>
      <c r="T580" s="72">
        <v>95000000</v>
      </c>
      <c r="U580" s="73">
        <f>+T580</f>
        <v>95000000</v>
      </c>
      <c r="V580" s="88" t="s">
        <v>32</v>
      </c>
      <c r="W580" s="88" t="s">
        <v>33</v>
      </c>
      <c r="X580" s="88" t="s">
        <v>198</v>
      </c>
      <c r="Y580" s="89">
        <v>3009133992</v>
      </c>
      <c r="Z580" s="123" t="s">
        <v>242</v>
      </c>
      <c r="AA580" s="88"/>
      <c r="AB580" s="88" t="s">
        <v>106</v>
      </c>
      <c r="AC580" s="88" t="s">
        <v>566</v>
      </c>
      <c r="AD580" s="88" t="s">
        <v>2137</v>
      </c>
      <c r="AE580" s="88"/>
      <c r="AF580" s="88"/>
    </row>
    <row r="581" spans="1:38" ht="181.5" hidden="1" x14ac:dyDescent="0.25">
      <c r="A581" s="88" t="s">
        <v>498</v>
      </c>
      <c r="B581" s="88" t="s">
        <v>106</v>
      </c>
      <c r="C581" s="46">
        <v>254</v>
      </c>
      <c r="D581" s="88">
        <v>72154302</v>
      </c>
      <c r="E581" s="88"/>
      <c r="F581" s="88"/>
      <c r="G581" s="88" t="s">
        <v>1010</v>
      </c>
      <c r="H581" s="88" t="s">
        <v>191</v>
      </c>
      <c r="I581" s="88" t="s">
        <v>76</v>
      </c>
      <c r="J581" s="88" t="s">
        <v>39</v>
      </c>
      <c r="K581" s="88">
        <v>9</v>
      </c>
      <c r="L581" s="88" t="s">
        <v>28</v>
      </c>
      <c r="M581" s="88">
        <v>3</v>
      </c>
      <c r="N581" s="88" t="s">
        <v>111</v>
      </c>
      <c r="O581" s="88" t="s">
        <v>710</v>
      </c>
      <c r="P581" s="88" t="s">
        <v>43</v>
      </c>
      <c r="Q581" s="88">
        <v>0</v>
      </c>
      <c r="R581" s="88" t="s">
        <v>31</v>
      </c>
      <c r="S581" s="53">
        <v>0</v>
      </c>
      <c r="T581" s="53">
        <v>80000000</v>
      </c>
      <c r="U581" s="28">
        <v>80000000</v>
      </c>
      <c r="V581" s="88" t="s">
        <v>32</v>
      </c>
      <c r="W581" s="88" t="s">
        <v>33</v>
      </c>
      <c r="X581" s="88" t="s">
        <v>2242</v>
      </c>
      <c r="Y581" s="89">
        <v>3009133992</v>
      </c>
      <c r="Z581" s="66" t="s">
        <v>2243</v>
      </c>
      <c r="AA581" s="88"/>
      <c r="AB581" s="88" t="s">
        <v>106</v>
      </c>
      <c r="AC581" s="88" t="s">
        <v>275</v>
      </c>
      <c r="AD581" s="88" t="s">
        <v>2165</v>
      </c>
      <c r="AE581" s="88"/>
      <c r="AF581" s="88"/>
    </row>
    <row r="582" spans="1:38" ht="292.5" hidden="1" customHeight="1" x14ac:dyDescent="0.25">
      <c r="A582" s="88" t="s">
        <v>500</v>
      </c>
      <c r="B582" s="88" t="s">
        <v>106</v>
      </c>
      <c r="C582" s="46">
        <v>260</v>
      </c>
      <c r="D582" s="88" t="s">
        <v>199</v>
      </c>
      <c r="E582" s="88"/>
      <c r="F582" s="88"/>
      <c r="G582" s="88" t="s">
        <v>2035</v>
      </c>
      <c r="H582" s="88" t="s">
        <v>200</v>
      </c>
      <c r="I582" s="88" t="s">
        <v>76</v>
      </c>
      <c r="J582" s="88" t="s">
        <v>39</v>
      </c>
      <c r="K582" s="88">
        <v>9</v>
      </c>
      <c r="L582" s="88" t="s">
        <v>28</v>
      </c>
      <c r="M582" s="88">
        <v>4</v>
      </c>
      <c r="N582" s="88" t="s">
        <v>134</v>
      </c>
      <c r="O582" s="88" t="s">
        <v>709</v>
      </c>
      <c r="P582" s="88" t="s">
        <v>43</v>
      </c>
      <c r="Q582" s="88">
        <v>0</v>
      </c>
      <c r="R582" s="88" t="s">
        <v>31</v>
      </c>
      <c r="S582" s="3">
        <v>0</v>
      </c>
      <c r="T582" s="3">
        <v>59240911.859999999</v>
      </c>
      <c r="U582" s="3">
        <v>59240911.859999999</v>
      </c>
      <c r="V582" s="88" t="s">
        <v>32</v>
      </c>
      <c r="W582" s="88" t="s">
        <v>33</v>
      </c>
      <c r="X582" s="88" t="s">
        <v>198</v>
      </c>
      <c r="Y582" s="89">
        <v>3009133992</v>
      </c>
      <c r="Z582" s="123" t="s">
        <v>242</v>
      </c>
      <c r="AA582" s="88"/>
      <c r="AB582" s="88" t="s">
        <v>106</v>
      </c>
      <c r="AC582" s="88" t="s">
        <v>273</v>
      </c>
      <c r="AD582" s="88" t="s">
        <v>2248</v>
      </c>
      <c r="AE582" s="108"/>
      <c r="AF582" s="108"/>
    </row>
    <row r="583" spans="1:38" ht="249" hidden="1" customHeight="1" x14ac:dyDescent="0.25">
      <c r="A583" s="88" t="s">
        <v>520</v>
      </c>
      <c r="B583" s="88" t="s">
        <v>106</v>
      </c>
      <c r="C583" s="46">
        <v>280</v>
      </c>
      <c r="D583" s="88" t="s">
        <v>199</v>
      </c>
      <c r="E583" s="88"/>
      <c r="F583" s="88"/>
      <c r="G583" s="88" t="s">
        <v>2184</v>
      </c>
      <c r="H583" s="88" t="s">
        <v>200</v>
      </c>
      <c r="I583" s="88" t="s">
        <v>76</v>
      </c>
      <c r="J583" s="88" t="s">
        <v>39</v>
      </c>
      <c r="K583" s="88">
        <v>9</v>
      </c>
      <c r="L583" s="88" t="s">
        <v>28</v>
      </c>
      <c r="M583" s="88">
        <v>4</v>
      </c>
      <c r="N583" s="88" t="s">
        <v>134</v>
      </c>
      <c r="O583" s="88" t="s">
        <v>709</v>
      </c>
      <c r="P583" s="88" t="s">
        <v>43</v>
      </c>
      <c r="Q583" s="88">
        <v>0</v>
      </c>
      <c r="R583" s="88" t="s">
        <v>31</v>
      </c>
      <c r="S583" s="3">
        <v>0</v>
      </c>
      <c r="T583" s="3">
        <v>27562546</v>
      </c>
      <c r="U583" s="3">
        <f t="shared" ref="U583:U591" si="21">+T583</f>
        <v>27562546</v>
      </c>
      <c r="V583" s="88" t="s">
        <v>32</v>
      </c>
      <c r="W583" s="88" t="s">
        <v>33</v>
      </c>
      <c r="X583" s="88" t="s">
        <v>198</v>
      </c>
      <c r="Y583" s="89">
        <v>3009133992</v>
      </c>
      <c r="Z583" s="123" t="s">
        <v>242</v>
      </c>
      <c r="AA583" s="88"/>
      <c r="AB583" s="88" t="s">
        <v>106</v>
      </c>
      <c r="AC583" s="88" t="s">
        <v>273</v>
      </c>
      <c r="AD583" s="88" t="s">
        <v>2249</v>
      </c>
      <c r="AE583" s="163"/>
      <c r="AF583" s="163"/>
    </row>
    <row r="584" spans="1:38" ht="174" hidden="1" customHeight="1" x14ac:dyDescent="0.25">
      <c r="A584" s="88" t="s">
        <v>549</v>
      </c>
      <c r="B584" s="88" t="s">
        <v>106</v>
      </c>
      <c r="C584" s="46">
        <v>306</v>
      </c>
      <c r="D584" s="88">
        <v>78101800</v>
      </c>
      <c r="E584" s="88"/>
      <c r="F584" s="88"/>
      <c r="G584" s="88" t="s">
        <v>2286</v>
      </c>
      <c r="H584" s="88" t="s">
        <v>192</v>
      </c>
      <c r="I584" s="88"/>
      <c r="J584" s="88" t="s">
        <v>39</v>
      </c>
      <c r="K584" s="88">
        <v>9</v>
      </c>
      <c r="L584" s="88" t="s">
        <v>28</v>
      </c>
      <c r="M584" s="88">
        <v>4</v>
      </c>
      <c r="N584" s="88" t="s">
        <v>241</v>
      </c>
      <c r="O584" s="88" t="s">
        <v>707</v>
      </c>
      <c r="P584" s="88" t="s">
        <v>43</v>
      </c>
      <c r="Q584" s="88">
        <v>0</v>
      </c>
      <c r="R584" s="88" t="s">
        <v>31</v>
      </c>
      <c r="S584" s="53">
        <v>0</v>
      </c>
      <c r="T584" s="53">
        <f>40300000+16000000</f>
        <v>56300000</v>
      </c>
      <c r="U584" s="28">
        <f t="shared" si="21"/>
        <v>56300000</v>
      </c>
      <c r="V584" s="88" t="s">
        <v>32</v>
      </c>
      <c r="W584" s="88" t="s">
        <v>33</v>
      </c>
      <c r="X584" s="88" t="s">
        <v>457</v>
      </c>
      <c r="Y584" s="89">
        <v>3009133992</v>
      </c>
      <c r="Z584" s="123" t="s">
        <v>458</v>
      </c>
      <c r="AA584" s="88"/>
      <c r="AB584" s="88" t="s">
        <v>106</v>
      </c>
      <c r="AC584" s="88" t="s">
        <v>194</v>
      </c>
      <c r="AD584" s="88" t="s">
        <v>2284</v>
      </c>
      <c r="AE584" s="88"/>
      <c r="AF584" s="88"/>
    </row>
    <row r="585" spans="1:38" ht="218.25" hidden="1" customHeight="1" x14ac:dyDescent="0.25">
      <c r="A585" s="88" t="s">
        <v>592</v>
      </c>
      <c r="B585" s="88" t="s">
        <v>172</v>
      </c>
      <c r="C585" s="46">
        <v>316</v>
      </c>
      <c r="D585" s="88">
        <v>81112501</v>
      </c>
      <c r="E585" s="88"/>
      <c r="F585" s="88"/>
      <c r="G585" s="88" t="s">
        <v>1045</v>
      </c>
      <c r="H585" s="88" t="s">
        <v>205</v>
      </c>
      <c r="I585" s="88"/>
      <c r="J585" s="88" t="s">
        <v>39</v>
      </c>
      <c r="K585" s="88">
        <v>9</v>
      </c>
      <c r="L585" s="88" t="s">
        <v>36</v>
      </c>
      <c r="M585" s="88">
        <v>1</v>
      </c>
      <c r="N585" s="88" t="s">
        <v>95</v>
      </c>
      <c r="O585" s="88" t="s">
        <v>705</v>
      </c>
      <c r="P585" s="88" t="s">
        <v>43</v>
      </c>
      <c r="Q585" s="88">
        <v>0</v>
      </c>
      <c r="R585" s="88" t="s">
        <v>31</v>
      </c>
      <c r="S585" s="53">
        <v>0</v>
      </c>
      <c r="T585" s="53">
        <v>5000000</v>
      </c>
      <c r="U585" s="28">
        <f t="shared" si="21"/>
        <v>5000000</v>
      </c>
      <c r="V585" s="88" t="s">
        <v>32</v>
      </c>
      <c r="W585" s="88" t="s">
        <v>33</v>
      </c>
      <c r="X585" s="88" t="s">
        <v>573</v>
      </c>
      <c r="Y585" s="89">
        <v>3009133992</v>
      </c>
      <c r="Z585" s="123" t="s">
        <v>574</v>
      </c>
      <c r="AA585" s="88"/>
      <c r="AB585" s="88" t="s">
        <v>172</v>
      </c>
      <c r="AC585" s="88" t="s">
        <v>607</v>
      </c>
      <c r="AD585" s="88" t="s">
        <v>2255</v>
      </c>
      <c r="AE585" s="88"/>
      <c r="AF585" s="88"/>
    </row>
    <row r="586" spans="1:38" ht="244.5" hidden="1" customHeight="1" x14ac:dyDescent="0.25">
      <c r="A586" s="88" t="s">
        <v>593</v>
      </c>
      <c r="B586" s="88" t="s">
        <v>172</v>
      </c>
      <c r="C586" s="46">
        <v>317</v>
      </c>
      <c r="D586" s="88">
        <v>84121804</v>
      </c>
      <c r="E586" s="88"/>
      <c r="F586" s="88"/>
      <c r="G586" s="88" t="s">
        <v>1046</v>
      </c>
      <c r="H586" s="88" t="s">
        <v>267</v>
      </c>
      <c r="I586" s="88"/>
      <c r="J586" s="88" t="s">
        <v>39</v>
      </c>
      <c r="K586" s="88">
        <v>9</v>
      </c>
      <c r="L586" s="88" t="s">
        <v>36</v>
      </c>
      <c r="M586" s="88">
        <v>1</v>
      </c>
      <c r="N586" s="88" t="s">
        <v>241</v>
      </c>
      <c r="O586" s="88" t="s">
        <v>707</v>
      </c>
      <c r="P586" s="88" t="s">
        <v>43</v>
      </c>
      <c r="Q586" s="88">
        <v>0</v>
      </c>
      <c r="R586" s="88" t="s">
        <v>31</v>
      </c>
      <c r="S586" s="53">
        <v>0</v>
      </c>
      <c r="T586" s="53">
        <v>34000000</v>
      </c>
      <c r="U586" s="28">
        <f t="shared" si="21"/>
        <v>34000000</v>
      </c>
      <c r="V586" s="88" t="s">
        <v>32</v>
      </c>
      <c r="W586" s="88" t="s">
        <v>33</v>
      </c>
      <c r="X586" s="88" t="s">
        <v>573</v>
      </c>
      <c r="Y586" s="89">
        <v>3009133992</v>
      </c>
      <c r="Z586" s="123" t="s">
        <v>574</v>
      </c>
      <c r="AA586" s="88"/>
      <c r="AB586" s="88" t="s">
        <v>172</v>
      </c>
      <c r="AC586" s="88" t="s">
        <v>206</v>
      </c>
      <c r="AD586" s="88" t="s">
        <v>2256</v>
      </c>
      <c r="AE586" s="88"/>
      <c r="AF586" s="88"/>
    </row>
    <row r="587" spans="1:38" ht="209.25" hidden="1" customHeight="1" x14ac:dyDescent="0.25">
      <c r="A587" s="88" t="s">
        <v>595</v>
      </c>
      <c r="B587" s="88" t="s">
        <v>172</v>
      </c>
      <c r="C587" s="46">
        <v>319</v>
      </c>
      <c r="D587" s="88" t="s">
        <v>623</v>
      </c>
      <c r="E587" s="88"/>
      <c r="F587" s="88"/>
      <c r="G587" s="88" t="s">
        <v>1048</v>
      </c>
      <c r="H587" s="88" t="s">
        <v>268</v>
      </c>
      <c r="I587" s="88"/>
      <c r="J587" s="88" t="s">
        <v>39</v>
      </c>
      <c r="K587" s="88">
        <v>9</v>
      </c>
      <c r="L587" s="88" t="s">
        <v>62</v>
      </c>
      <c r="M587" s="88">
        <v>3</v>
      </c>
      <c r="N587" s="88" t="s">
        <v>241</v>
      </c>
      <c r="O587" s="88" t="s">
        <v>707</v>
      </c>
      <c r="P587" s="88" t="s">
        <v>43</v>
      </c>
      <c r="Q587" s="88">
        <v>0</v>
      </c>
      <c r="R587" s="88" t="s">
        <v>31</v>
      </c>
      <c r="S587" s="53">
        <v>0</v>
      </c>
      <c r="T587" s="53">
        <v>50000000</v>
      </c>
      <c r="U587" s="28">
        <f t="shared" si="21"/>
        <v>50000000</v>
      </c>
      <c r="V587" s="88" t="s">
        <v>32</v>
      </c>
      <c r="W587" s="88" t="s">
        <v>33</v>
      </c>
      <c r="X587" s="88" t="s">
        <v>573</v>
      </c>
      <c r="Y587" s="89">
        <v>3009133992</v>
      </c>
      <c r="Z587" s="123" t="s">
        <v>574</v>
      </c>
      <c r="AA587" s="88"/>
      <c r="AB587" s="88" t="s">
        <v>172</v>
      </c>
      <c r="AC587" s="88" t="s">
        <v>271</v>
      </c>
      <c r="AD587" s="88" t="s">
        <v>2257</v>
      </c>
      <c r="AE587" s="88"/>
      <c r="AF587" s="88"/>
    </row>
    <row r="588" spans="1:38" s="139" customFormat="1" ht="148.5" hidden="1" x14ac:dyDescent="0.25">
      <c r="A588" s="88" t="s">
        <v>721</v>
      </c>
      <c r="B588" s="88" t="s">
        <v>106</v>
      </c>
      <c r="C588" s="46">
        <v>327</v>
      </c>
      <c r="D588" s="88" t="s">
        <v>1452</v>
      </c>
      <c r="E588" s="88"/>
      <c r="F588" s="88"/>
      <c r="G588" s="88" t="s">
        <v>1570</v>
      </c>
      <c r="H588" s="88" t="s">
        <v>202</v>
      </c>
      <c r="I588" s="88" t="s">
        <v>76</v>
      </c>
      <c r="J588" s="88" t="s">
        <v>39</v>
      </c>
      <c r="K588" s="88">
        <v>9</v>
      </c>
      <c r="L588" s="88" t="s">
        <v>62</v>
      </c>
      <c r="M588" s="88">
        <v>2</v>
      </c>
      <c r="N588" s="88" t="s">
        <v>241</v>
      </c>
      <c r="O588" s="88" t="s">
        <v>707</v>
      </c>
      <c r="P588" s="88" t="s">
        <v>43</v>
      </c>
      <c r="Q588" s="88">
        <v>0</v>
      </c>
      <c r="R588" s="88" t="s">
        <v>57</v>
      </c>
      <c r="S588" s="53">
        <v>0</v>
      </c>
      <c r="T588" s="53">
        <v>64000000</v>
      </c>
      <c r="U588" s="28">
        <f t="shared" si="21"/>
        <v>64000000</v>
      </c>
      <c r="V588" s="88" t="s">
        <v>32</v>
      </c>
      <c r="W588" s="88" t="s">
        <v>33</v>
      </c>
      <c r="X588" s="88" t="s">
        <v>2242</v>
      </c>
      <c r="Y588" s="89">
        <v>3009133992</v>
      </c>
      <c r="Z588" s="66" t="s">
        <v>2243</v>
      </c>
      <c r="AA588" s="88"/>
      <c r="AB588" s="88" t="s">
        <v>106</v>
      </c>
      <c r="AC588" s="88" t="s">
        <v>570</v>
      </c>
      <c r="AD588" s="88" t="s">
        <v>2167</v>
      </c>
      <c r="AE588" s="88"/>
      <c r="AF588" s="88"/>
    </row>
    <row r="589" spans="1:38" ht="193.5" hidden="1" customHeight="1" x14ac:dyDescent="0.25">
      <c r="A589" s="88" t="s">
        <v>765</v>
      </c>
      <c r="B589" s="88" t="s">
        <v>130</v>
      </c>
      <c r="C589" s="46">
        <v>425</v>
      </c>
      <c r="D589" s="88" t="s">
        <v>744</v>
      </c>
      <c r="E589" s="88"/>
      <c r="F589" s="88"/>
      <c r="G589" s="88" t="s">
        <v>1623</v>
      </c>
      <c r="H589" s="88" t="s">
        <v>1624</v>
      </c>
      <c r="I589" s="88" t="s">
        <v>76</v>
      </c>
      <c r="J589" s="88" t="s">
        <v>39</v>
      </c>
      <c r="K589" s="88">
        <v>9</v>
      </c>
      <c r="L589" s="88" t="s">
        <v>28</v>
      </c>
      <c r="M589" s="88">
        <v>3</v>
      </c>
      <c r="N589" s="88" t="s">
        <v>95</v>
      </c>
      <c r="O589" s="88" t="s">
        <v>705</v>
      </c>
      <c r="P589" s="88" t="s">
        <v>30</v>
      </c>
      <c r="Q589" s="88">
        <v>1</v>
      </c>
      <c r="R589" s="3" t="s">
        <v>57</v>
      </c>
      <c r="S589" s="53">
        <v>0</v>
      </c>
      <c r="T589" s="53">
        <v>42000000</v>
      </c>
      <c r="U589" s="28">
        <f t="shared" si="21"/>
        <v>42000000</v>
      </c>
      <c r="V589" s="88" t="s">
        <v>32</v>
      </c>
      <c r="W589" s="3" t="s">
        <v>33</v>
      </c>
      <c r="X589" s="88" t="s">
        <v>2151</v>
      </c>
      <c r="Y589" s="89">
        <v>3009133992</v>
      </c>
      <c r="Z589" s="66" t="s">
        <v>2152</v>
      </c>
      <c r="AA589" s="88"/>
      <c r="AB589" s="88" t="s">
        <v>130</v>
      </c>
      <c r="AC589" s="88" t="s">
        <v>571</v>
      </c>
      <c r="AD589" s="88" t="s">
        <v>2220</v>
      </c>
      <c r="AE589" s="88"/>
      <c r="AF589" s="88"/>
    </row>
    <row r="590" spans="1:38" s="139" customFormat="1" ht="258.75" hidden="1" customHeight="1" x14ac:dyDescent="0.25">
      <c r="A590" s="88" t="s">
        <v>1495</v>
      </c>
      <c r="B590" s="88" t="s">
        <v>37</v>
      </c>
      <c r="C590" s="46">
        <v>439</v>
      </c>
      <c r="D590" s="88" t="s">
        <v>741</v>
      </c>
      <c r="E590" s="88"/>
      <c r="F590" s="147"/>
      <c r="G590" s="88" t="s">
        <v>1921</v>
      </c>
      <c r="H590" s="88" t="s">
        <v>1469</v>
      </c>
      <c r="I590" s="88" t="s">
        <v>2123</v>
      </c>
      <c r="J590" s="88" t="s">
        <v>39</v>
      </c>
      <c r="K590" s="88">
        <v>9</v>
      </c>
      <c r="L590" s="88" t="s">
        <v>28</v>
      </c>
      <c r="M590" s="88">
        <v>3.5</v>
      </c>
      <c r="N590" s="88" t="s">
        <v>29</v>
      </c>
      <c r="O590" s="88" t="s">
        <v>705</v>
      </c>
      <c r="P590" s="88" t="s">
        <v>30</v>
      </c>
      <c r="Q590" s="88">
        <v>1</v>
      </c>
      <c r="R590" s="88" t="s">
        <v>57</v>
      </c>
      <c r="S590" s="53"/>
      <c r="T590" s="53">
        <v>370000000</v>
      </c>
      <c r="U590" s="28">
        <f t="shared" si="21"/>
        <v>370000000</v>
      </c>
      <c r="V590" s="88" t="s">
        <v>44</v>
      </c>
      <c r="W590" s="154" t="s">
        <v>151</v>
      </c>
      <c r="X590" s="154" t="s">
        <v>2124</v>
      </c>
      <c r="Y590" s="88">
        <v>3185144947</v>
      </c>
      <c r="Z590" s="155" t="s">
        <v>1106</v>
      </c>
      <c r="AA590" s="88"/>
      <c r="AB590" s="88" t="s">
        <v>37</v>
      </c>
      <c r="AC590" s="88" t="s">
        <v>571</v>
      </c>
      <c r="AD590" s="88" t="s">
        <v>2244</v>
      </c>
      <c r="AE590" s="88"/>
      <c r="AF590" s="88"/>
      <c r="AG590" s="167"/>
      <c r="AH590" s="167"/>
      <c r="AI590" s="167"/>
      <c r="AJ590" s="167"/>
      <c r="AK590" s="167"/>
      <c r="AL590" s="167"/>
    </row>
    <row r="591" spans="1:38" ht="221.25" hidden="1" customHeight="1" x14ac:dyDescent="0.25">
      <c r="A591" s="88" t="s">
        <v>1561</v>
      </c>
      <c r="B591" s="88" t="s">
        <v>96</v>
      </c>
      <c r="C591" s="46">
        <v>441</v>
      </c>
      <c r="D591" s="88" t="s">
        <v>1516</v>
      </c>
      <c r="E591" s="88"/>
      <c r="F591" s="88"/>
      <c r="G591" s="88" t="s">
        <v>2208</v>
      </c>
      <c r="H591" s="88" t="s">
        <v>1517</v>
      </c>
      <c r="I591" s="88"/>
      <c r="J591" s="88" t="s">
        <v>39</v>
      </c>
      <c r="K591" s="88">
        <v>9</v>
      </c>
      <c r="L591" s="88" t="s">
        <v>28</v>
      </c>
      <c r="M591" s="88">
        <v>2</v>
      </c>
      <c r="N591" s="88" t="s">
        <v>111</v>
      </c>
      <c r="O591" s="88" t="s">
        <v>710</v>
      </c>
      <c r="P591" s="88" t="s">
        <v>43</v>
      </c>
      <c r="Q591" s="88">
        <v>0</v>
      </c>
      <c r="R591" s="88" t="s">
        <v>57</v>
      </c>
      <c r="S591" s="28">
        <v>0</v>
      </c>
      <c r="T591" s="28">
        <v>220000000</v>
      </c>
      <c r="U591" s="28">
        <f t="shared" si="21"/>
        <v>220000000</v>
      </c>
      <c r="V591" s="88" t="s">
        <v>32</v>
      </c>
      <c r="W591" s="3" t="s">
        <v>33</v>
      </c>
      <c r="X591" s="88" t="s">
        <v>690</v>
      </c>
      <c r="Y591" s="89">
        <v>3009133992</v>
      </c>
      <c r="Z591" s="88" t="s">
        <v>1518</v>
      </c>
      <c r="AA591" s="88"/>
      <c r="AB591" s="88" t="s">
        <v>96</v>
      </c>
      <c r="AC591" s="88" t="s">
        <v>571</v>
      </c>
      <c r="AD591" s="88" t="s">
        <v>2221</v>
      </c>
      <c r="AE591" s="88"/>
      <c r="AF591" s="88"/>
      <c r="AG591" s="139"/>
      <c r="AH591" s="139"/>
      <c r="AI591" s="139"/>
      <c r="AJ591" s="139"/>
      <c r="AK591" s="139"/>
      <c r="AL591" s="139"/>
    </row>
    <row r="592" spans="1:38" ht="297" hidden="1" customHeight="1" x14ac:dyDescent="0.25">
      <c r="A592" s="88" t="s">
        <v>1560</v>
      </c>
      <c r="B592" s="88" t="s">
        <v>106</v>
      </c>
      <c r="C592" s="46">
        <v>450</v>
      </c>
      <c r="D592" s="88">
        <v>43211711</v>
      </c>
      <c r="E592" s="88"/>
      <c r="F592" s="88"/>
      <c r="G592" s="88" t="s">
        <v>1551</v>
      </c>
      <c r="H592" s="88" t="s">
        <v>2121</v>
      </c>
      <c r="I592" s="88" t="s">
        <v>116</v>
      </c>
      <c r="J592" s="88" t="s">
        <v>39</v>
      </c>
      <c r="K592" s="88">
        <v>9</v>
      </c>
      <c r="L592" s="88" t="s">
        <v>82</v>
      </c>
      <c r="M592" s="88">
        <v>2</v>
      </c>
      <c r="N592" s="164" t="s">
        <v>134</v>
      </c>
      <c r="O592" s="88" t="s">
        <v>708</v>
      </c>
      <c r="P592" s="164" t="s">
        <v>310</v>
      </c>
      <c r="Q592" s="88">
        <v>1</v>
      </c>
      <c r="R592" s="88" t="s">
        <v>57</v>
      </c>
      <c r="S592" s="53">
        <v>0</v>
      </c>
      <c r="T592" s="53">
        <v>251500000</v>
      </c>
      <c r="U592" s="28">
        <v>251500000</v>
      </c>
      <c r="V592" s="88" t="s">
        <v>32</v>
      </c>
      <c r="W592" s="155" t="s">
        <v>33</v>
      </c>
      <c r="X592" s="88" t="s">
        <v>254</v>
      </c>
      <c r="Y592" s="88">
        <v>3009133992</v>
      </c>
      <c r="Z592" s="123" t="s">
        <v>564</v>
      </c>
      <c r="AA592" s="88"/>
      <c r="AB592" s="88" t="s">
        <v>106</v>
      </c>
      <c r="AC592" s="88" t="s">
        <v>695</v>
      </c>
      <c r="AD592" s="88" t="s">
        <v>2269</v>
      </c>
      <c r="AE592" s="147"/>
      <c r="AF592" s="147"/>
    </row>
    <row r="593" spans="1:36" s="139" customFormat="1" ht="82.5" hidden="1" x14ac:dyDescent="0.25">
      <c r="A593" s="7" t="s">
        <v>1594</v>
      </c>
      <c r="B593" s="7" t="s">
        <v>106</v>
      </c>
      <c r="C593" s="8">
        <v>452</v>
      </c>
      <c r="D593" s="7" t="s">
        <v>620</v>
      </c>
      <c r="E593" s="7"/>
      <c r="F593" s="7"/>
      <c r="G593" s="7" t="s">
        <v>2068</v>
      </c>
      <c r="H593" s="7" t="s">
        <v>648</v>
      </c>
      <c r="I593" s="7" t="s">
        <v>41</v>
      </c>
      <c r="J593" s="7" t="s">
        <v>36</v>
      </c>
      <c r="K593" s="7">
        <v>8</v>
      </c>
      <c r="L593" s="7" t="s">
        <v>28</v>
      </c>
      <c r="M593" s="7">
        <v>4.5</v>
      </c>
      <c r="N593" s="7" t="s">
        <v>29</v>
      </c>
      <c r="O593" s="7" t="s">
        <v>705</v>
      </c>
      <c r="P593" s="7" t="s">
        <v>43</v>
      </c>
      <c r="Q593" s="7">
        <v>0</v>
      </c>
      <c r="R593" s="7" t="s">
        <v>57</v>
      </c>
      <c r="S593" s="56">
        <v>2500000</v>
      </c>
      <c r="T593" s="56">
        <f>+M593*S593</f>
        <v>11250000</v>
      </c>
      <c r="U593" s="60">
        <f>+T593</f>
        <v>11250000</v>
      </c>
      <c r="V593" s="7" t="s">
        <v>32</v>
      </c>
      <c r="W593" s="7" t="s">
        <v>33</v>
      </c>
      <c r="X593" s="7" t="s">
        <v>639</v>
      </c>
      <c r="Y593" s="17">
        <v>3009133992</v>
      </c>
      <c r="Z593" s="24" t="s">
        <v>701</v>
      </c>
      <c r="AA593" s="7"/>
      <c r="AB593" s="7" t="s">
        <v>106</v>
      </c>
      <c r="AC593" s="7" t="s">
        <v>570</v>
      </c>
      <c r="AD593" s="7" t="s">
        <v>2069</v>
      </c>
      <c r="AE593" s="7"/>
      <c r="AF593" s="7"/>
    </row>
    <row r="594" spans="1:36" ht="160.5" hidden="1" customHeight="1" x14ac:dyDescent="0.25">
      <c r="A594" s="88" t="s">
        <v>1707</v>
      </c>
      <c r="B594" s="88" t="s">
        <v>48</v>
      </c>
      <c r="C594" s="26">
        <v>498</v>
      </c>
      <c r="D594" s="88">
        <v>80161504</v>
      </c>
      <c r="E594" s="88"/>
      <c r="F594" s="147"/>
      <c r="G594" s="88" t="s">
        <v>1671</v>
      </c>
      <c r="H594" s="88" t="s">
        <v>26</v>
      </c>
      <c r="I594" s="88" t="s">
        <v>41</v>
      </c>
      <c r="J594" s="88" t="s">
        <v>39</v>
      </c>
      <c r="K594" s="88">
        <v>9</v>
      </c>
      <c r="L594" s="88" t="s">
        <v>28</v>
      </c>
      <c r="M594" s="88">
        <v>3.5</v>
      </c>
      <c r="N594" s="88" t="s">
        <v>29</v>
      </c>
      <c r="O594" s="88" t="s">
        <v>705</v>
      </c>
      <c r="P594" s="88" t="s">
        <v>43</v>
      </c>
      <c r="Q594" s="88">
        <v>0</v>
      </c>
      <c r="R594" s="88" t="s">
        <v>57</v>
      </c>
      <c r="S594" s="53">
        <v>7500000</v>
      </c>
      <c r="T594" s="53">
        <f>+S594*M594</f>
        <v>26250000</v>
      </c>
      <c r="U594" s="28">
        <f>+T594</f>
        <v>26250000</v>
      </c>
      <c r="V594" s="88" t="s">
        <v>32</v>
      </c>
      <c r="W594" s="88" t="s">
        <v>33</v>
      </c>
      <c r="X594" s="88" t="s">
        <v>331</v>
      </c>
      <c r="Y594" s="88">
        <v>8420</v>
      </c>
      <c r="Z594" s="88" t="s">
        <v>332</v>
      </c>
      <c r="AA594" s="88"/>
      <c r="AB594" s="88" t="s">
        <v>48</v>
      </c>
      <c r="AC594" s="88" t="s">
        <v>569</v>
      </c>
      <c r="AD594" s="88" t="s">
        <v>2272</v>
      </c>
      <c r="AE594" s="88"/>
      <c r="AF594" s="88"/>
    </row>
    <row r="595" spans="1:36" ht="148.5" hidden="1" x14ac:dyDescent="0.25">
      <c r="A595" s="88" t="s">
        <v>1780</v>
      </c>
      <c r="B595" s="88" t="s">
        <v>37</v>
      </c>
      <c r="C595" s="27">
        <v>527</v>
      </c>
      <c r="D595" s="15" t="s">
        <v>656</v>
      </c>
      <c r="E595" s="88"/>
      <c r="F595" s="88"/>
      <c r="G595" s="88" t="s">
        <v>1769</v>
      </c>
      <c r="H595" s="88" t="s">
        <v>26</v>
      </c>
      <c r="I595" s="88" t="s">
        <v>41</v>
      </c>
      <c r="J595" s="88" t="s">
        <v>39</v>
      </c>
      <c r="K595" s="88">
        <v>9</v>
      </c>
      <c r="L595" s="88" t="s">
        <v>28</v>
      </c>
      <c r="M595" s="88">
        <v>4</v>
      </c>
      <c r="N595" s="88" t="s">
        <v>29</v>
      </c>
      <c r="O595" s="88" t="s">
        <v>705</v>
      </c>
      <c r="P595" s="88" t="s">
        <v>43</v>
      </c>
      <c r="Q595" s="88">
        <v>0</v>
      </c>
      <c r="R595" s="88" t="s">
        <v>31</v>
      </c>
      <c r="S595" s="53">
        <v>8500000</v>
      </c>
      <c r="T595" s="53">
        <f>+M595*S595</f>
        <v>34000000</v>
      </c>
      <c r="U595" s="28">
        <f>+T595</f>
        <v>34000000</v>
      </c>
      <c r="V595" s="88" t="s">
        <v>32</v>
      </c>
      <c r="W595" s="88" t="s">
        <v>33</v>
      </c>
      <c r="X595" s="154" t="s">
        <v>2124</v>
      </c>
      <c r="Y595" s="88">
        <v>3185144947</v>
      </c>
      <c r="Z595" s="155" t="s">
        <v>1106</v>
      </c>
      <c r="AA595" s="123"/>
      <c r="AB595" s="88" t="s">
        <v>37</v>
      </c>
      <c r="AC595" s="88" t="s">
        <v>253</v>
      </c>
      <c r="AD595" s="88" t="s">
        <v>2245</v>
      </c>
      <c r="AE595" s="88"/>
      <c r="AF595" s="88"/>
    </row>
    <row r="596" spans="1:36" ht="137.25" hidden="1" customHeight="1" x14ac:dyDescent="0.25">
      <c r="A596" s="88" t="s">
        <v>1890</v>
      </c>
      <c r="B596" s="88" t="s">
        <v>48</v>
      </c>
      <c r="C596" s="27">
        <v>551</v>
      </c>
      <c r="D596" s="88">
        <v>80161504</v>
      </c>
      <c r="E596" s="88"/>
      <c r="F596" s="88"/>
      <c r="G596" s="88" t="s">
        <v>1885</v>
      </c>
      <c r="H596" s="88" t="s">
        <v>26</v>
      </c>
      <c r="I596" s="88" t="s">
        <v>329</v>
      </c>
      <c r="J596" s="88" t="s">
        <v>39</v>
      </c>
      <c r="K596" s="88">
        <v>9</v>
      </c>
      <c r="L596" s="88" t="s">
        <v>28</v>
      </c>
      <c r="M596" s="88">
        <v>3.5</v>
      </c>
      <c r="N596" s="88" t="s">
        <v>29</v>
      </c>
      <c r="O596" s="88" t="s">
        <v>705</v>
      </c>
      <c r="P596" s="88" t="s">
        <v>43</v>
      </c>
      <c r="Q596" s="88">
        <v>0</v>
      </c>
      <c r="R596" s="88" t="s">
        <v>57</v>
      </c>
      <c r="S596" s="53">
        <v>7500000</v>
      </c>
      <c r="T596" s="53">
        <f>+S596*M596</f>
        <v>26250000</v>
      </c>
      <c r="U596" s="28">
        <f>+S596*M596</f>
        <v>26250000</v>
      </c>
      <c r="V596" s="88" t="s">
        <v>32</v>
      </c>
      <c r="W596" s="88" t="s">
        <v>33</v>
      </c>
      <c r="X596" s="88" t="s">
        <v>1841</v>
      </c>
      <c r="Y596" s="89">
        <v>3009133992</v>
      </c>
      <c r="Z596" s="123" t="s">
        <v>1842</v>
      </c>
      <c r="AA596" s="88"/>
      <c r="AB596" s="88" t="s">
        <v>48</v>
      </c>
      <c r="AC596" s="88" t="s">
        <v>569</v>
      </c>
      <c r="AD596" s="88" t="s">
        <v>2274</v>
      </c>
      <c r="AE596" s="88"/>
      <c r="AF596" s="88"/>
    </row>
    <row r="597" spans="1:36" ht="82.5" hidden="1" customHeight="1" x14ac:dyDescent="0.25">
      <c r="A597" s="147" t="s">
        <v>1909</v>
      </c>
      <c r="B597" s="88" t="s">
        <v>106</v>
      </c>
      <c r="C597" s="27">
        <v>553</v>
      </c>
      <c r="D597" s="88" t="s">
        <v>237</v>
      </c>
      <c r="E597" s="88"/>
      <c r="F597" s="88"/>
      <c r="G597" s="88" t="s">
        <v>1888</v>
      </c>
      <c r="H597" s="88" t="s">
        <v>185</v>
      </c>
      <c r="I597" s="88" t="s">
        <v>76</v>
      </c>
      <c r="J597" s="88" t="s">
        <v>39</v>
      </c>
      <c r="K597" s="88">
        <v>9</v>
      </c>
      <c r="L597" s="88" t="s">
        <v>28</v>
      </c>
      <c r="M597" s="88">
        <v>4</v>
      </c>
      <c r="N597" s="88" t="s">
        <v>241</v>
      </c>
      <c r="O597" s="88" t="s">
        <v>707</v>
      </c>
      <c r="P597" s="88" t="s">
        <v>43</v>
      </c>
      <c r="Q597" s="88">
        <v>0</v>
      </c>
      <c r="R597" s="88" t="s">
        <v>31</v>
      </c>
      <c r="S597" s="53">
        <v>0</v>
      </c>
      <c r="T597" s="53">
        <v>13988000</v>
      </c>
      <c r="U597" s="28">
        <v>13988000</v>
      </c>
      <c r="V597" s="88" t="s">
        <v>32</v>
      </c>
      <c r="W597" s="88" t="s">
        <v>33</v>
      </c>
      <c r="X597" s="88" t="s">
        <v>639</v>
      </c>
      <c r="Y597" s="89">
        <v>3009133992</v>
      </c>
      <c r="Z597" s="123" t="s">
        <v>701</v>
      </c>
      <c r="AA597" s="88"/>
      <c r="AB597" s="88" t="s">
        <v>106</v>
      </c>
      <c r="AC597" s="88" t="s">
        <v>272</v>
      </c>
      <c r="AD597" s="88" t="s">
        <v>2168</v>
      </c>
      <c r="AE597" s="88"/>
      <c r="AF597" s="88"/>
    </row>
    <row r="598" spans="1:36" s="139" customFormat="1" ht="206.25" hidden="1" customHeight="1" x14ac:dyDescent="0.25">
      <c r="A598" s="145" t="s">
        <v>1942</v>
      </c>
      <c r="B598" s="88" t="s">
        <v>106</v>
      </c>
      <c r="C598" s="27">
        <v>556</v>
      </c>
      <c r="D598" s="88" t="s">
        <v>1923</v>
      </c>
      <c r="E598" s="88"/>
      <c r="F598" s="147"/>
      <c r="G598" s="88" t="s">
        <v>1939</v>
      </c>
      <c r="H598" s="88" t="s">
        <v>1924</v>
      </c>
      <c r="I598" s="88"/>
      <c r="J598" s="88" t="s">
        <v>39</v>
      </c>
      <c r="K598" s="88">
        <v>9</v>
      </c>
      <c r="L598" s="147" t="s">
        <v>28</v>
      </c>
      <c r="M598" s="88">
        <v>4</v>
      </c>
      <c r="N598" s="88" t="s">
        <v>241</v>
      </c>
      <c r="O598" s="88" t="s">
        <v>707</v>
      </c>
      <c r="P598" s="88" t="s">
        <v>43</v>
      </c>
      <c r="Q598" s="88">
        <v>0</v>
      </c>
      <c r="R598" s="88" t="s">
        <v>31</v>
      </c>
      <c r="S598" s="58"/>
      <c r="T598" s="53">
        <v>0</v>
      </c>
      <c r="U598" s="28">
        <f t="shared" ref="U598" si="22">+T598</f>
        <v>0</v>
      </c>
      <c r="V598" s="88" t="s">
        <v>32</v>
      </c>
      <c r="W598" s="88" t="s">
        <v>33</v>
      </c>
      <c r="X598" s="88" t="s">
        <v>1925</v>
      </c>
      <c r="Y598" s="89">
        <v>3153203923</v>
      </c>
      <c r="Z598" s="123" t="s">
        <v>1926</v>
      </c>
      <c r="AA598" s="88"/>
      <c r="AB598" s="88" t="s">
        <v>1858</v>
      </c>
      <c r="AC598" s="88" t="s">
        <v>1927</v>
      </c>
      <c r="AD598" s="88" t="s">
        <v>1920</v>
      </c>
      <c r="AE598" s="147"/>
      <c r="AF598" s="147"/>
    </row>
    <row r="599" spans="1:36" s="139" customFormat="1" ht="169.5" hidden="1" customHeight="1" x14ac:dyDescent="0.25">
      <c r="A599" s="145" t="s">
        <v>1943</v>
      </c>
      <c r="B599" s="88" t="s">
        <v>106</v>
      </c>
      <c r="C599" s="27">
        <v>557</v>
      </c>
      <c r="D599" s="88">
        <v>44103103</v>
      </c>
      <c r="E599" s="88"/>
      <c r="F599" s="88"/>
      <c r="G599" s="88" t="s">
        <v>1940</v>
      </c>
      <c r="H599" s="88" t="s">
        <v>1933</v>
      </c>
      <c r="I599" s="88" t="s">
        <v>76</v>
      </c>
      <c r="J599" s="88" t="s">
        <v>39</v>
      </c>
      <c r="K599" s="88">
        <v>9</v>
      </c>
      <c r="L599" s="88" t="s">
        <v>28</v>
      </c>
      <c r="M599" s="88">
        <v>4</v>
      </c>
      <c r="N599" s="88" t="s">
        <v>2282</v>
      </c>
      <c r="O599" s="88" t="s">
        <v>710</v>
      </c>
      <c r="P599" s="88" t="s">
        <v>43</v>
      </c>
      <c r="Q599" s="88">
        <v>0</v>
      </c>
      <c r="R599" s="88" t="s">
        <v>31</v>
      </c>
      <c r="S599" s="53"/>
      <c r="T599" s="53">
        <v>64000000</v>
      </c>
      <c r="U599" s="28">
        <f>+T599</f>
        <v>64000000</v>
      </c>
      <c r="V599" s="88" t="s">
        <v>32</v>
      </c>
      <c r="W599" s="88" t="s">
        <v>33</v>
      </c>
      <c r="X599" s="88" t="s">
        <v>1936</v>
      </c>
      <c r="Y599" s="88">
        <v>3009133992</v>
      </c>
      <c r="Z599" s="123" t="s">
        <v>1937</v>
      </c>
      <c r="AA599" s="88"/>
      <c r="AB599" s="88" t="s">
        <v>106</v>
      </c>
      <c r="AC599" s="88" t="s">
        <v>1935</v>
      </c>
      <c r="AD599" s="88" t="s">
        <v>2283</v>
      </c>
      <c r="AE599" s="88"/>
      <c r="AF599" s="88"/>
      <c r="AI599" s="176"/>
      <c r="AJ599" s="176"/>
    </row>
    <row r="600" spans="1:36" ht="96" hidden="1" customHeight="1" x14ac:dyDescent="0.25">
      <c r="A600" s="88" t="s">
        <v>2015</v>
      </c>
      <c r="B600" s="88" t="s">
        <v>94</v>
      </c>
      <c r="C600" s="27">
        <v>576</v>
      </c>
      <c r="D600" s="88">
        <v>80161504</v>
      </c>
      <c r="E600" s="88"/>
      <c r="F600" s="88"/>
      <c r="G600" s="88" t="s">
        <v>2134</v>
      </c>
      <c r="H600" s="88" t="s">
        <v>26</v>
      </c>
      <c r="I600" s="88" t="s">
        <v>41</v>
      </c>
      <c r="J600" s="88" t="s">
        <v>39</v>
      </c>
      <c r="K600" s="88">
        <v>9</v>
      </c>
      <c r="L600" s="88" t="s">
        <v>28</v>
      </c>
      <c r="M600" s="88">
        <v>4</v>
      </c>
      <c r="N600" s="88" t="s">
        <v>29</v>
      </c>
      <c r="O600" s="88" t="s">
        <v>705</v>
      </c>
      <c r="P600" s="88" t="s">
        <v>43</v>
      </c>
      <c r="Q600" s="88">
        <v>0</v>
      </c>
      <c r="R600" s="88" t="s">
        <v>31</v>
      </c>
      <c r="S600" s="53">
        <v>10500000</v>
      </c>
      <c r="T600" s="53">
        <f t="shared" ref="T600" si="23">+M600*S600</f>
        <v>42000000</v>
      </c>
      <c r="U600" s="28">
        <f t="shared" ref="U600" si="24">+T600</f>
        <v>42000000</v>
      </c>
      <c r="V600" s="88" t="s">
        <v>32</v>
      </c>
      <c r="W600" s="88" t="s">
        <v>33</v>
      </c>
      <c r="X600" s="88" t="s">
        <v>2066</v>
      </c>
      <c r="Y600" s="89">
        <v>3176644990</v>
      </c>
      <c r="Z600" s="88" t="s">
        <v>2067</v>
      </c>
      <c r="AA600" s="88"/>
      <c r="AB600" s="88" t="s">
        <v>94</v>
      </c>
      <c r="AC600" s="88" t="s">
        <v>253</v>
      </c>
      <c r="AD600" s="88" t="s">
        <v>1961</v>
      </c>
      <c r="AE600" s="88"/>
      <c r="AF600" s="88"/>
    </row>
    <row r="601" spans="1:36" s="105" customFormat="1" ht="96" hidden="1" customHeight="1" x14ac:dyDescent="0.25">
      <c r="A601" s="147" t="s">
        <v>1753</v>
      </c>
      <c r="B601" s="88" t="s">
        <v>172</v>
      </c>
      <c r="C601" s="27">
        <v>580</v>
      </c>
      <c r="D601" s="88">
        <v>80161500</v>
      </c>
      <c r="E601" s="88"/>
      <c r="F601" s="88"/>
      <c r="G601" s="88" t="s">
        <v>2287</v>
      </c>
      <c r="H601" s="88" t="s">
        <v>2278</v>
      </c>
      <c r="I601" s="88" t="s">
        <v>2265</v>
      </c>
      <c r="J601" s="88" t="s">
        <v>39</v>
      </c>
      <c r="K601" s="88">
        <v>9</v>
      </c>
      <c r="L601" s="3" t="s">
        <v>28</v>
      </c>
      <c r="M601" s="88">
        <v>3.5</v>
      </c>
      <c r="N601" s="88" t="s">
        <v>29</v>
      </c>
      <c r="O601" s="88" t="s">
        <v>708</v>
      </c>
      <c r="P601" s="88" t="s">
        <v>43</v>
      </c>
      <c r="Q601" s="88">
        <v>0</v>
      </c>
      <c r="R601" s="88" t="s">
        <v>57</v>
      </c>
      <c r="S601" s="58">
        <v>4000000</v>
      </c>
      <c r="T601" s="58">
        <f>+M601*S601</f>
        <v>14000000</v>
      </c>
      <c r="U601" s="148">
        <f>+T601</f>
        <v>14000000</v>
      </c>
      <c r="V601" s="88" t="s">
        <v>32</v>
      </c>
      <c r="W601" s="88" t="s">
        <v>33</v>
      </c>
      <c r="X601" s="88" t="s">
        <v>1265</v>
      </c>
      <c r="Y601" s="89">
        <v>3009133992</v>
      </c>
      <c r="Z601" s="123" t="s">
        <v>1266</v>
      </c>
      <c r="AA601" s="88"/>
      <c r="AB601" s="88" t="s">
        <v>172</v>
      </c>
      <c r="AC601" s="88" t="s">
        <v>266</v>
      </c>
      <c r="AD601" s="88" t="s">
        <v>2266</v>
      </c>
      <c r="AE601" s="147"/>
      <c r="AF601" s="147"/>
    </row>
    <row r="602" spans="1:36" s="105" customFormat="1" ht="137.25" hidden="1" customHeight="1" x14ac:dyDescent="0.25">
      <c r="A602" s="145" t="s">
        <v>1754</v>
      </c>
      <c r="B602" s="88" t="s">
        <v>172</v>
      </c>
      <c r="C602" s="27">
        <v>581</v>
      </c>
      <c r="D602" s="88">
        <v>82121506</v>
      </c>
      <c r="E602" s="88"/>
      <c r="F602" s="88"/>
      <c r="G602" s="88" t="s">
        <v>2136</v>
      </c>
      <c r="H602" s="88" t="s">
        <v>1980</v>
      </c>
      <c r="I602" s="145"/>
      <c r="J602" s="88" t="s">
        <v>39</v>
      </c>
      <c r="K602" s="88">
        <v>9</v>
      </c>
      <c r="L602" s="3" t="s">
        <v>28</v>
      </c>
      <c r="M602" s="88">
        <v>3</v>
      </c>
      <c r="N602" s="146" t="s">
        <v>241</v>
      </c>
      <c r="O602" s="88" t="s">
        <v>705</v>
      </c>
      <c r="P602" s="88" t="s">
        <v>43</v>
      </c>
      <c r="Q602" s="88">
        <v>0</v>
      </c>
      <c r="R602" s="88" t="s">
        <v>31</v>
      </c>
      <c r="S602" s="54">
        <v>0</v>
      </c>
      <c r="T602" s="54">
        <v>13900000</v>
      </c>
      <c r="U602" s="51">
        <f>+T602</f>
        <v>13900000</v>
      </c>
      <c r="V602" s="88" t="s">
        <v>32</v>
      </c>
      <c r="W602" s="88" t="s">
        <v>33</v>
      </c>
      <c r="X602" s="88" t="s">
        <v>1265</v>
      </c>
      <c r="Y602" s="89">
        <v>3009133992</v>
      </c>
      <c r="Z602" s="123" t="s">
        <v>1266</v>
      </c>
      <c r="AA602" s="88"/>
      <c r="AB602" s="88" t="s">
        <v>172</v>
      </c>
      <c r="AC602" s="88" t="s">
        <v>1974</v>
      </c>
      <c r="AD602" s="88" t="s">
        <v>2258</v>
      </c>
      <c r="AE602" s="145"/>
      <c r="AF602" s="145"/>
    </row>
    <row r="603" spans="1:36" ht="207" hidden="1" customHeight="1" x14ac:dyDescent="0.25">
      <c r="A603" s="145" t="s">
        <v>1756</v>
      </c>
      <c r="B603" s="88" t="s">
        <v>172</v>
      </c>
      <c r="C603" s="27">
        <v>583</v>
      </c>
      <c r="D603" s="88" t="s">
        <v>1978</v>
      </c>
      <c r="E603" s="88"/>
      <c r="F603" s="88"/>
      <c r="G603" s="88" t="s">
        <v>2004</v>
      </c>
      <c r="H603" s="88" t="s">
        <v>1979</v>
      </c>
      <c r="I603" s="88"/>
      <c r="J603" s="88" t="s">
        <v>39</v>
      </c>
      <c r="K603" s="88">
        <v>9</v>
      </c>
      <c r="L603" s="88" t="s">
        <v>82</v>
      </c>
      <c r="M603" s="88">
        <v>1</v>
      </c>
      <c r="N603" s="146" t="s">
        <v>241</v>
      </c>
      <c r="O603" s="88" t="s">
        <v>707</v>
      </c>
      <c r="P603" s="146" t="s">
        <v>43</v>
      </c>
      <c r="Q603" s="88">
        <v>0</v>
      </c>
      <c r="R603" s="146" t="s">
        <v>31</v>
      </c>
      <c r="S603" s="54">
        <v>0</v>
      </c>
      <c r="T603" s="53">
        <v>25000000</v>
      </c>
      <c r="U603" s="28">
        <v>25000000</v>
      </c>
      <c r="V603" s="88" t="s">
        <v>32</v>
      </c>
      <c r="W603" s="88" t="s">
        <v>33</v>
      </c>
      <c r="X603" s="88" t="s">
        <v>1265</v>
      </c>
      <c r="Y603" s="89">
        <v>3009133992</v>
      </c>
      <c r="Z603" s="123" t="s">
        <v>1266</v>
      </c>
      <c r="AA603" s="165"/>
      <c r="AB603" s="88" t="s">
        <v>172</v>
      </c>
      <c r="AC603" s="88" t="s">
        <v>203</v>
      </c>
      <c r="AD603" s="88" t="s">
        <v>2259</v>
      </c>
      <c r="AE603" s="165"/>
      <c r="AF603" s="165"/>
    </row>
    <row r="604" spans="1:36" s="139" customFormat="1" ht="115.5" hidden="1" x14ac:dyDescent="0.25">
      <c r="A604" s="145" t="s">
        <v>2099</v>
      </c>
      <c r="B604" s="88" t="s">
        <v>106</v>
      </c>
      <c r="C604" s="27">
        <v>585</v>
      </c>
      <c r="D604" s="88" t="s">
        <v>199</v>
      </c>
      <c r="E604" s="88"/>
      <c r="F604" s="108"/>
      <c r="G604" s="88" t="s">
        <v>2077</v>
      </c>
      <c r="H604" s="88" t="s">
        <v>200</v>
      </c>
      <c r="I604" s="88"/>
      <c r="J604" s="88" t="s">
        <v>39</v>
      </c>
      <c r="K604" s="88">
        <v>9</v>
      </c>
      <c r="L604" s="88" t="s">
        <v>28</v>
      </c>
      <c r="M604" s="88">
        <v>4</v>
      </c>
      <c r="N604" s="88" t="s">
        <v>134</v>
      </c>
      <c r="O604" s="88" t="s">
        <v>709</v>
      </c>
      <c r="P604" s="88" t="s">
        <v>43</v>
      </c>
      <c r="Q604" s="88">
        <v>0</v>
      </c>
      <c r="R604" s="88" t="s">
        <v>31</v>
      </c>
      <c r="S604" s="3">
        <v>0</v>
      </c>
      <c r="T604" s="3">
        <v>48382798.310000002</v>
      </c>
      <c r="U604" s="3">
        <v>48382798.310000002</v>
      </c>
      <c r="V604" s="88" t="s">
        <v>32</v>
      </c>
      <c r="W604" s="88" t="s">
        <v>33</v>
      </c>
      <c r="X604" s="88" t="s">
        <v>198</v>
      </c>
      <c r="Y604" s="89">
        <v>3009133992</v>
      </c>
      <c r="Z604" s="123" t="s">
        <v>242</v>
      </c>
      <c r="AA604" s="88"/>
      <c r="AB604" s="88" t="s">
        <v>106</v>
      </c>
      <c r="AC604" s="88" t="s">
        <v>273</v>
      </c>
      <c r="AD604" s="88" t="s">
        <v>2250</v>
      </c>
      <c r="AE604" s="108"/>
      <c r="AF604" s="108"/>
    </row>
    <row r="605" spans="1:36" ht="175.5" hidden="1" customHeight="1" x14ac:dyDescent="0.25">
      <c r="A605" s="145" t="s">
        <v>2101</v>
      </c>
      <c r="B605" s="88" t="s">
        <v>106</v>
      </c>
      <c r="C605" s="27">
        <v>586</v>
      </c>
      <c r="D605" s="88" t="s">
        <v>199</v>
      </c>
      <c r="E605" s="88"/>
      <c r="F605" s="108"/>
      <c r="G605" s="88" t="s">
        <v>2078</v>
      </c>
      <c r="H605" s="88" t="s">
        <v>200</v>
      </c>
      <c r="I605" s="88"/>
      <c r="J605" s="88" t="s">
        <v>39</v>
      </c>
      <c r="K605" s="88">
        <v>9</v>
      </c>
      <c r="L605" s="88" t="s">
        <v>28</v>
      </c>
      <c r="M605" s="88">
        <v>4</v>
      </c>
      <c r="N605" s="88" t="s">
        <v>134</v>
      </c>
      <c r="O605" s="88" t="s">
        <v>709</v>
      </c>
      <c r="P605" s="88" t="s">
        <v>43</v>
      </c>
      <c r="Q605" s="88">
        <v>0</v>
      </c>
      <c r="R605" s="88" t="s">
        <v>31</v>
      </c>
      <c r="S605" s="3">
        <v>0</v>
      </c>
      <c r="T605" s="3">
        <v>13652113.32</v>
      </c>
      <c r="U605" s="3">
        <v>13652113.32</v>
      </c>
      <c r="V605" s="88" t="s">
        <v>32</v>
      </c>
      <c r="W605" s="88" t="s">
        <v>33</v>
      </c>
      <c r="X605" s="88" t="s">
        <v>198</v>
      </c>
      <c r="Y605" s="89">
        <v>3009133992</v>
      </c>
      <c r="Z605" s="123" t="s">
        <v>242</v>
      </c>
      <c r="AA605" s="88"/>
      <c r="AB605" s="88" t="s">
        <v>106</v>
      </c>
      <c r="AC605" s="88" t="s">
        <v>273</v>
      </c>
      <c r="AD605" s="88" t="s">
        <v>2250</v>
      </c>
      <c r="AE605" s="108"/>
      <c r="AF605" s="108"/>
    </row>
    <row r="606" spans="1:36" s="105" customFormat="1" ht="82.5" hidden="1" x14ac:dyDescent="0.25">
      <c r="A606" s="145" t="s">
        <v>2102</v>
      </c>
      <c r="B606" s="88" t="s">
        <v>106</v>
      </c>
      <c r="C606" s="27">
        <v>587</v>
      </c>
      <c r="D606" s="88" t="s">
        <v>199</v>
      </c>
      <c r="E606" s="88"/>
      <c r="F606" s="108"/>
      <c r="G606" s="88" t="s">
        <v>2079</v>
      </c>
      <c r="H606" s="88" t="s">
        <v>200</v>
      </c>
      <c r="I606" s="88"/>
      <c r="J606" s="88" t="s">
        <v>39</v>
      </c>
      <c r="K606" s="88">
        <v>9</v>
      </c>
      <c r="L606" s="88" t="s">
        <v>28</v>
      </c>
      <c r="M606" s="88">
        <v>4</v>
      </c>
      <c r="N606" s="88" t="s">
        <v>134</v>
      </c>
      <c r="O606" s="88" t="s">
        <v>709</v>
      </c>
      <c r="P606" s="88" t="s">
        <v>43</v>
      </c>
      <c r="Q606" s="88">
        <v>0</v>
      </c>
      <c r="R606" s="88" t="s">
        <v>31</v>
      </c>
      <c r="S606" s="3">
        <v>0</v>
      </c>
      <c r="T606" s="3">
        <v>13652113.32</v>
      </c>
      <c r="U606" s="3">
        <v>13652113.32</v>
      </c>
      <c r="V606" s="88" t="s">
        <v>32</v>
      </c>
      <c r="W606" s="88" t="s">
        <v>33</v>
      </c>
      <c r="X606" s="88" t="s">
        <v>198</v>
      </c>
      <c r="Y606" s="89">
        <v>3009133992</v>
      </c>
      <c r="Z606" s="123" t="s">
        <v>242</v>
      </c>
      <c r="AA606" s="88"/>
      <c r="AB606" s="88" t="s">
        <v>106</v>
      </c>
      <c r="AC606" s="88" t="s">
        <v>273</v>
      </c>
      <c r="AD606" s="88" t="s">
        <v>2251</v>
      </c>
      <c r="AE606" s="108"/>
      <c r="AF606" s="108"/>
    </row>
    <row r="607" spans="1:36" s="191" customFormat="1" ht="159" hidden="1" customHeight="1" x14ac:dyDescent="0.25">
      <c r="A607" s="129" t="s">
        <v>2120</v>
      </c>
      <c r="B607" s="129" t="s">
        <v>35</v>
      </c>
      <c r="C607" s="129">
        <v>593</v>
      </c>
      <c r="D607" s="129">
        <v>80111607</v>
      </c>
      <c r="E607" s="129"/>
      <c r="F607" s="190"/>
      <c r="G607" s="129" t="s">
        <v>2085</v>
      </c>
      <c r="H607" s="129" t="s">
        <v>26</v>
      </c>
      <c r="I607" s="129" t="s">
        <v>2281</v>
      </c>
      <c r="J607" s="129" t="s">
        <v>39</v>
      </c>
      <c r="K607" s="129">
        <v>9</v>
      </c>
      <c r="L607" s="129" t="s">
        <v>28</v>
      </c>
      <c r="M607" s="129">
        <v>4</v>
      </c>
      <c r="N607" s="129" t="s">
        <v>29</v>
      </c>
      <c r="O607" s="129" t="s">
        <v>705</v>
      </c>
      <c r="P607" s="129" t="s">
        <v>43</v>
      </c>
      <c r="Q607" s="129">
        <v>0</v>
      </c>
      <c r="R607" s="129" t="s">
        <v>31</v>
      </c>
      <c r="S607" s="93">
        <v>7000000</v>
      </c>
      <c r="T607" s="93">
        <f>+M607*S607</f>
        <v>28000000</v>
      </c>
      <c r="U607" s="118">
        <f t="shared" ref="U607:U619" si="25">+T607</f>
        <v>28000000</v>
      </c>
      <c r="V607" s="129" t="s">
        <v>32</v>
      </c>
      <c r="W607" s="129" t="s">
        <v>33</v>
      </c>
      <c r="X607" s="93" t="s">
        <v>2049</v>
      </c>
      <c r="Y607" s="185">
        <v>3009133992</v>
      </c>
      <c r="Z607" s="92" t="s">
        <v>2050</v>
      </c>
      <c r="AA607" s="129"/>
      <c r="AB607" s="129" t="s">
        <v>673</v>
      </c>
      <c r="AC607" s="129" t="s">
        <v>2051</v>
      </c>
      <c r="AD607" s="119" t="s">
        <v>2028</v>
      </c>
      <c r="AE607" s="129"/>
      <c r="AF607" s="129"/>
    </row>
    <row r="608" spans="1:36" s="105" customFormat="1" ht="186" hidden="1" customHeight="1" x14ac:dyDescent="0.25">
      <c r="A608" s="145" t="s">
        <v>2116</v>
      </c>
      <c r="B608" s="88" t="s">
        <v>172</v>
      </c>
      <c r="C608" s="27">
        <v>594</v>
      </c>
      <c r="D608" s="88">
        <v>80161500</v>
      </c>
      <c r="E608" s="88"/>
      <c r="F608" s="108"/>
      <c r="G608" s="88" t="s">
        <v>2086</v>
      </c>
      <c r="H608" s="88" t="s">
        <v>740</v>
      </c>
      <c r="I608" s="88" t="s">
        <v>2260</v>
      </c>
      <c r="J608" s="88" t="s">
        <v>39</v>
      </c>
      <c r="K608" s="88">
        <v>9</v>
      </c>
      <c r="L608" s="88" t="s">
        <v>28</v>
      </c>
      <c r="M608" s="88">
        <v>3.9</v>
      </c>
      <c r="N608" s="88" t="s">
        <v>29</v>
      </c>
      <c r="O608" s="88" t="s">
        <v>705</v>
      </c>
      <c r="P608" s="88" t="s">
        <v>43</v>
      </c>
      <c r="Q608" s="88">
        <v>0</v>
      </c>
      <c r="R608" s="88" t="s">
        <v>31</v>
      </c>
      <c r="S608" s="3">
        <v>5000000</v>
      </c>
      <c r="T608" s="3">
        <f>+M608*S608</f>
        <v>19500000</v>
      </c>
      <c r="U608" s="166">
        <f t="shared" si="25"/>
        <v>19500000</v>
      </c>
      <c r="V608" s="88" t="s">
        <v>32</v>
      </c>
      <c r="W608" s="88" t="s">
        <v>33</v>
      </c>
      <c r="X608" s="3" t="s">
        <v>573</v>
      </c>
      <c r="Y608" s="89">
        <v>3009133992</v>
      </c>
      <c r="Z608" s="66" t="s">
        <v>574</v>
      </c>
      <c r="AA608" s="88"/>
      <c r="AB608" s="88" t="s">
        <v>172</v>
      </c>
      <c r="AC608" s="88" t="s">
        <v>2159</v>
      </c>
      <c r="AD608" s="146" t="s">
        <v>2261</v>
      </c>
      <c r="AE608" s="88"/>
      <c r="AF608" s="88"/>
    </row>
    <row r="609" spans="1:38" s="105" customFormat="1" ht="109.5" hidden="1" customHeight="1" x14ac:dyDescent="0.25">
      <c r="A609" s="145" t="s">
        <v>2117</v>
      </c>
      <c r="B609" s="88" t="s">
        <v>172</v>
      </c>
      <c r="C609" s="27">
        <v>595</v>
      </c>
      <c r="D609" s="88">
        <v>80161500</v>
      </c>
      <c r="E609" s="88"/>
      <c r="F609" s="108"/>
      <c r="G609" s="88" t="s">
        <v>2087</v>
      </c>
      <c r="H609" s="88" t="s">
        <v>1970</v>
      </c>
      <c r="I609" s="88" t="s">
        <v>2262</v>
      </c>
      <c r="J609" s="88" t="s">
        <v>39</v>
      </c>
      <c r="K609" s="88">
        <v>9</v>
      </c>
      <c r="L609" s="88" t="s">
        <v>28</v>
      </c>
      <c r="M609" s="88">
        <v>3.9</v>
      </c>
      <c r="N609" s="88" t="s">
        <v>29</v>
      </c>
      <c r="O609" s="88" t="s">
        <v>705</v>
      </c>
      <c r="P609" s="88" t="s">
        <v>43</v>
      </c>
      <c r="Q609" s="88">
        <v>0</v>
      </c>
      <c r="R609" s="88" t="s">
        <v>31</v>
      </c>
      <c r="S609" s="3">
        <v>6000000</v>
      </c>
      <c r="T609" s="3">
        <f>+M609*S609</f>
        <v>23400000</v>
      </c>
      <c r="U609" s="166">
        <f t="shared" si="25"/>
        <v>23400000</v>
      </c>
      <c r="V609" s="88" t="s">
        <v>32</v>
      </c>
      <c r="W609" s="88" t="s">
        <v>33</v>
      </c>
      <c r="X609" s="3" t="s">
        <v>573</v>
      </c>
      <c r="Y609" s="89">
        <v>3009133992</v>
      </c>
      <c r="Z609" s="66" t="s">
        <v>574</v>
      </c>
      <c r="AA609" s="88"/>
      <c r="AB609" s="88" t="s">
        <v>172</v>
      </c>
      <c r="AC609" s="88" t="s">
        <v>2159</v>
      </c>
      <c r="AD609" s="146" t="s">
        <v>2263</v>
      </c>
      <c r="AE609" s="88"/>
      <c r="AF609" s="88"/>
    </row>
    <row r="610" spans="1:38" s="105" customFormat="1" ht="105.75" hidden="1" customHeight="1" x14ac:dyDescent="0.25">
      <c r="A610" s="145" t="s">
        <v>2118</v>
      </c>
      <c r="B610" s="88" t="s">
        <v>172</v>
      </c>
      <c r="C610" s="27">
        <v>596</v>
      </c>
      <c r="D610" s="88">
        <v>80161500</v>
      </c>
      <c r="E610" s="88"/>
      <c r="F610" s="108"/>
      <c r="G610" s="88" t="s">
        <v>2088</v>
      </c>
      <c r="H610" s="88" t="s">
        <v>740</v>
      </c>
      <c r="I610" s="88" t="s">
        <v>41</v>
      </c>
      <c r="J610" s="88" t="s">
        <v>39</v>
      </c>
      <c r="K610" s="88">
        <v>9</v>
      </c>
      <c r="L610" s="88" t="s">
        <v>28</v>
      </c>
      <c r="M610" s="88">
        <v>3.5</v>
      </c>
      <c r="N610" s="88" t="s">
        <v>29</v>
      </c>
      <c r="O610" s="88" t="s">
        <v>705</v>
      </c>
      <c r="P610" s="88" t="s">
        <v>43</v>
      </c>
      <c r="Q610" s="88">
        <v>0</v>
      </c>
      <c r="R610" s="88" t="s">
        <v>31</v>
      </c>
      <c r="S610" s="3">
        <v>6000000</v>
      </c>
      <c r="T610" s="3">
        <f>+M610*S610</f>
        <v>21000000</v>
      </c>
      <c r="U610" s="166">
        <f t="shared" si="25"/>
        <v>21000000</v>
      </c>
      <c r="V610" s="88" t="s">
        <v>32</v>
      </c>
      <c r="W610" s="88" t="s">
        <v>33</v>
      </c>
      <c r="X610" s="3" t="s">
        <v>573</v>
      </c>
      <c r="Y610" s="89">
        <v>3009133992</v>
      </c>
      <c r="Z610" s="66" t="s">
        <v>574</v>
      </c>
      <c r="AA610" s="88"/>
      <c r="AB610" s="88" t="s">
        <v>172</v>
      </c>
      <c r="AC610" s="88" t="s">
        <v>2159</v>
      </c>
      <c r="AD610" s="146" t="s">
        <v>2264</v>
      </c>
      <c r="AE610" s="88"/>
      <c r="AF610" s="88"/>
    </row>
    <row r="611" spans="1:38" s="174" customFormat="1" ht="120.75" hidden="1" customHeight="1" x14ac:dyDescent="0.25">
      <c r="A611" s="88" t="s">
        <v>2009</v>
      </c>
      <c r="B611" s="88" t="s">
        <v>63</v>
      </c>
      <c r="C611" s="27">
        <v>598</v>
      </c>
      <c r="D611" s="88" t="s">
        <v>1089</v>
      </c>
      <c r="E611" s="88"/>
      <c r="F611" s="163"/>
      <c r="G611" s="88" t="s">
        <v>2090</v>
      </c>
      <c r="H611" s="88" t="s">
        <v>740</v>
      </c>
      <c r="I611" s="88" t="s">
        <v>2056</v>
      </c>
      <c r="J611" s="88" t="s">
        <v>39</v>
      </c>
      <c r="K611" s="88">
        <v>9</v>
      </c>
      <c r="L611" s="88" t="s">
        <v>28</v>
      </c>
      <c r="M611" s="88">
        <v>4</v>
      </c>
      <c r="N611" s="88" t="s">
        <v>29</v>
      </c>
      <c r="O611" s="88" t="s">
        <v>705</v>
      </c>
      <c r="P611" s="88" t="s">
        <v>310</v>
      </c>
      <c r="Q611" s="88">
        <v>1</v>
      </c>
      <c r="R611" s="88" t="s">
        <v>57</v>
      </c>
      <c r="S611" s="3">
        <v>8000000</v>
      </c>
      <c r="T611" s="3">
        <f>+M611*S611</f>
        <v>32000000</v>
      </c>
      <c r="U611" s="3">
        <f t="shared" si="25"/>
        <v>32000000</v>
      </c>
      <c r="V611" s="88" t="s">
        <v>32</v>
      </c>
      <c r="W611" s="88" t="s">
        <v>33</v>
      </c>
      <c r="X611" s="88" t="s">
        <v>2057</v>
      </c>
      <c r="Y611" s="89">
        <v>3015116726</v>
      </c>
      <c r="Z611" s="66" t="s">
        <v>2058</v>
      </c>
      <c r="AA611" s="88"/>
      <c r="AB611" s="88" t="s">
        <v>63</v>
      </c>
      <c r="AC611" s="88" t="s">
        <v>572</v>
      </c>
      <c r="AD611" s="146" t="s">
        <v>2188</v>
      </c>
      <c r="AE611" s="88"/>
      <c r="AF611" s="88"/>
    </row>
    <row r="612" spans="1:38" s="174" customFormat="1" ht="140.25" hidden="1" customHeight="1" x14ac:dyDescent="0.25">
      <c r="A612" s="88" t="s">
        <v>2010</v>
      </c>
      <c r="B612" s="88" t="s">
        <v>63</v>
      </c>
      <c r="C612" s="27">
        <v>599</v>
      </c>
      <c r="D612" s="88" t="s">
        <v>309</v>
      </c>
      <c r="E612" s="88"/>
      <c r="F612" s="163"/>
      <c r="G612" s="146" t="s">
        <v>2189</v>
      </c>
      <c r="H612" s="88" t="s">
        <v>256</v>
      </c>
      <c r="I612" s="88" t="s">
        <v>2059</v>
      </c>
      <c r="J612" s="88" t="s">
        <v>39</v>
      </c>
      <c r="K612" s="88">
        <v>9</v>
      </c>
      <c r="L612" s="88" t="s">
        <v>28</v>
      </c>
      <c r="M612" s="88">
        <v>4</v>
      </c>
      <c r="N612" s="88" t="s">
        <v>2190</v>
      </c>
      <c r="O612" s="88" t="s">
        <v>705</v>
      </c>
      <c r="P612" s="88" t="s">
        <v>310</v>
      </c>
      <c r="Q612" s="161">
        <v>1</v>
      </c>
      <c r="R612" s="88" t="s">
        <v>57</v>
      </c>
      <c r="S612" s="163"/>
      <c r="T612" s="67">
        <v>47431020</v>
      </c>
      <c r="U612" s="3">
        <f t="shared" si="25"/>
        <v>47431020</v>
      </c>
      <c r="V612" s="88" t="s">
        <v>32</v>
      </c>
      <c r="W612" s="88" t="s">
        <v>33</v>
      </c>
      <c r="X612" s="88" t="s">
        <v>2060</v>
      </c>
      <c r="Y612" s="89">
        <v>3138322677</v>
      </c>
      <c r="Z612" s="66" t="s">
        <v>2061</v>
      </c>
      <c r="AA612" s="163"/>
      <c r="AB612" s="88" t="s">
        <v>63</v>
      </c>
      <c r="AC612" s="88" t="s">
        <v>572</v>
      </c>
      <c r="AD612" s="146" t="s">
        <v>2191</v>
      </c>
      <c r="AE612" s="88"/>
      <c r="AF612" s="88"/>
    </row>
    <row r="613" spans="1:38" s="105" customFormat="1" ht="188.25" hidden="1" customHeight="1" x14ac:dyDescent="0.25">
      <c r="A613" s="145" t="s">
        <v>2108</v>
      </c>
      <c r="B613" s="146" t="s">
        <v>106</v>
      </c>
      <c r="C613" s="27">
        <v>603</v>
      </c>
      <c r="D613" s="88" t="s">
        <v>103</v>
      </c>
      <c r="E613" s="88"/>
      <c r="F613" s="88"/>
      <c r="G613" s="116" t="s">
        <v>2094</v>
      </c>
      <c r="H613" s="88" t="s">
        <v>2065</v>
      </c>
      <c r="I613" s="146" t="s">
        <v>2063</v>
      </c>
      <c r="J613" s="88" t="s">
        <v>39</v>
      </c>
      <c r="K613" s="88">
        <v>9</v>
      </c>
      <c r="L613" s="146" t="s">
        <v>28</v>
      </c>
      <c r="M613" s="88">
        <v>4</v>
      </c>
      <c r="N613" s="88" t="s">
        <v>29</v>
      </c>
      <c r="O613" s="88" t="s">
        <v>705</v>
      </c>
      <c r="P613" s="146" t="s">
        <v>2064</v>
      </c>
      <c r="Q613" s="88">
        <v>0</v>
      </c>
      <c r="R613" s="88" t="s">
        <v>31</v>
      </c>
      <c r="S613" s="67">
        <v>9000000</v>
      </c>
      <c r="T613" s="67">
        <f>S613*M613</f>
        <v>36000000</v>
      </c>
      <c r="U613" s="157">
        <f t="shared" si="25"/>
        <v>36000000</v>
      </c>
      <c r="V613" s="146" t="s">
        <v>32</v>
      </c>
      <c r="W613" s="88" t="s">
        <v>33</v>
      </c>
      <c r="X613" s="146" t="s">
        <v>2279</v>
      </c>
      <c r="Y613" s="158">
        <v>3187934435</v>
      </c>
      <c r="Z613" s="66" t="s">
        <v>2280</v>
      </c>
      <c r="AA613" s="146"/>
      <c r="AB613" s="88" t="s">
        <v>106</v>
      </c>
      <c r="AC613" s="88" t="s">
        <v>253</v>
      </c>
      <c r="AD613" s="88" t="s">
        <v>2166</v>
      </c>
      <c r="AE613" s="146"/>
      <c r="AF613" s="146"/>
    </row>
    <row r="614" spans="1:38" s="105" customFormat="1" ht="66" hidden="1" x14ac:dyDescent="0.25">
      <c r="A614" s="88" t="s">
        <v>2113</v>
      </c>
      <c r="B614" s="88" t="s">
        <v>94</v>
      </c>
      <c r="C614" s="27">
        <v>604</v>
      </c>
      <c r="D614" s="88">
        <v>80161504</v>
      </c>
      <c r="E614" s="88"/>
      <c r="F614" s="88"/>
      <c r="G614" s="88" t="s">
        <v>2135</v>
      </c>
      <c r="H614" s="88" t="s">
        <v>26</v>
      </c>
      <c r="I614" s="88" t="s">
        <v>41</v>
      </c>
      <c r="J614" s="88" t="s">
        <v>39</v>
      </c>
      <c r="K614" s="88">
        <v>9</v>
      </c>
      <c r="L614" s="88" t="s">
        <v>28</v>
      </c>
      <c r="M614" s="88">
        <v>4</v>
      </c>
      <c r="N614" s="88" t="s">
        <v>29</v>
      </c>
      <c r="O614" s="88" t="s">
        <v>705</v>
      </c>
      <c r="P614" s="88" t="s">
        <v>43</v>
      </c>
      <c r="Q614" s="88">
        <v>0</v>
      </c>
      <c r="R614" s="88" t="s">
        <v>31</v>
      </c>
      <c r="S614" s="3">
        <v>10500000</v>
      </c>
      <c r="T614" s="3">
        <f>+M614*S614</f>
        <v>42000000</v>
      </c>
      <c r="U614" s="3">
        <f t="shared" si="25"/>
        <v>42000000</v>
      </c>
      <c r="V614" s="88" t="s">
        <v>32</v>
      </c>
      <c r="W614" s="88" t="s">
        <v>33</v>
      </c>
      <c r="X614" s="88" t="s">
        <v>2066</v>
      </c>
      <c r="Y614" s="89">
        <v>3176644990</v>
      </c>
      <c r="Z614" s="88" t="s">
        <v>2067</v>
      </c>
      <c r="AA614" s="88"/>
      <c r="AB614" s="88" t="s">
        <v>94</v>
      </c>
      <c r="AC614" s="88" t="s">
        <v>253</v>
      </c>
      <c r="AD614" s="88" t="s">
        <v>2028</v>
      </c>
      <c r="AE614" s="88"/>
      <c r="AF614" s="88"/>
    </row>
    <row r="615" spans="1:38" s="105" customFormat="1" ht="120.75" hidden="1" customHeight="1" x14ac:dyDescent="0.25">
      <c r="A615" s="145" t="s">
        <v>2110</v>
      </c>
      <c r="B615" s="88" t="s">
        <v>106</v>
      </c>
      <c r="C615" s="27">
        <v>607</v>
      </c>
      <c r="D615" s="88" t="s">
        <v>1242</v>
      </c>
      <c r="E615" s="88"/>
      <c r="F615" s="88"/>
      <c r="G615" s="88" t="s">
        <v>2097</v>
      </c>
      <c r="H615" s="88" t="s">
        <v>26</v>
      </c>
      <c r="I615" s="88"/>
      <c r="J615" s="88" t="s">
        <v>39</v>
      </c>
      <c r="K615" s="88">
        <v>9</v>
      </c>
      <c r="L615" s="88" t="s">
        <v>28</v>
      </c>
      <c r="M615" s="88">
        <v>4</v>
      </c>
      <c r="N615" s="88" t="s">
        <v>29</v>
      </c>
      <c r="O615" s="88" t="s">
        <v>705</v>
      </c>
      <c r="P615" s="88" t="s">
        <v>43</v>
      </c>
      <c r="Q615" s="88">
        <v>0</v>
      </c>
      <c r="R615" s="88" t="s">
        <v>31</v>
      </c>
      <c r="S615" s="159">
        <v>7000000</v>
      </c>
      <c r="T615" s="159">
        <f>+S615*M615</f>
        <v>28000000</v>
      </c>
      <c r="U615" s="159">
        <f t="shared" si="25"/>
        <v>28000000</v>
      </c>
      <c r="V615" s="88" t="s">
        <v>32</v>
      </c>
      <c r="W615" s="88" t="s">
        <v>33</v>
      </c>
      <c r="X615" s="88" t="s">
        <v>1335</v>
      </c>
      <c r="Y615" s="88">
        <v>3213009428</v>
      </c>
      <c r="Z615" s="123" t="s">
        <v>1336</v>
      </c>
      <c r="AA615" s="88"/>
      <c r="AB615" s="88" t="s">
        <v>106</v>
      </c>
      <c r="AC615" s="88" t="s">
        <v>253</v>
      </c>
      <c r="AD615" s="88" t="s">
        <v>2028</v>
      </c>
      <c r="AE615" s="88"/>
      <c r="AF615" s="88"/>
    </row>
    <row r="616" spans="1:38" s="156" customFormat="1" ht="189" hidden="1" customHeight="1" x14ac:dyDescent="0.25">
      <c r="A616" s="145" t="s">
        <v>2112</v>
      </c>
      <c r="B616" s="88" t="s">
        <v>106</v>
      </c>
      <c r="C616" s="27">
        <v>609</v>
      </c>
      <c r="D616" s="88">
        <v>78181500</v>
      </c>
      <c r="E616" s="88"/>
      <c r="F616" s="108"/>
      <c r="G616" s="88" t="s">
        <v>2147</v>
      </c>
      <c r="H616" s="88" t="s">
        <v>183</v>
      </c>
      <c r="I616" s="88" t="s">
        <v>76</v>
      </c>
      <c r="J616" s="88" t="s">
        <v>39</v>
      </c>
      <c r="K616" s="88">
        <v>9</v>
      </c>
      <c r="L616" s="88" t="s">
        <v>28</v>
      </c>
      <c r="M616" s="88">
        <v>4</v>
      </c>
      <c r="N616" s="88" t="s">
        <v>111</v>
      </c>
      <c r="O616" s="88" t="s">
        <v>710</v>
      </c>
      <c r="P616" s="88" t="s">
        <v>43</v>
      </c>
      <c r="Q616" s="88">
        <v>0</v>
      </c>
      <c r="R616" s="88" t="s">
        <v>31</v>
      </c>
      <c r="S616" s="53">
        <v>0</v>
      </c>
      <c r="T616" s="53">
        <v>113087000</v>
      </c>
      <c r="U616" s="28">
        <f t="shared" si="25"/>
        <v>113087000</v>
      </c>
      <c r="V616" s="88" t="s">
        <v>32</v>
      </c>
      <c r="W616" s="88" t="s">
        <v>33</v>
      </c>
      <c r="X616" s="88" t="s">
        <v>232</v>
      </c>
      <c r="Y616" s="89">
        <v>3009133992</v>
      </c>
      <c r="Z616" s="123" t="s">
        <v>243</v>
      </c>
      <c r="AA616" s="88"/>
      <c r="AB616" s="88" t="s">
        <v>106</v>
      </c>
      <c r="AC616" s="88" t="s">
        <v>275</v>
      </c>
      <c r="AD616" s="88" t="s">
        <v>2028</v>
      </c>
      <c r="AE616" s="88"/>
      <c r="AF616" s="88"/>
    </row>
    <row r="617" spans="1:38" s="105" customFormat="1" ht="132.75" hidden="1" customHeight="1" x14ac:dyDescent="0.25">
      <c r="A617" s="88" t="s">
        <v>2174</v>
      </c>
      <c r="B617" s="88" t="s">
        <v>96</v>
      </c>
      <c r="C617" s="27">
        <v>613</v>
      </c>
      <c r="D617" s="88" t="s">
        <v>2148</v>
      </c>
      <c r="E617" s="88"/>
      <c r="F617" s="88"/>
      <c r="G617" s="88" t="s">
        <v>2156</v>
      </c>
      <c r="H617" s="88" t="s">
        <v>2149</v>
      </c>
      <c r="I617" s="108"/>
      <c r="J617" s="88" t="s">
        <v>39</v>
      </c>
      <c r="K617" s="88">
        <v>9</v>
      </c>
      <c r="L617" s="88" t="s">
        <v>2130</v>
      </c>
      <c r="M617" s="88">
        <v>3</v>
      </c>
      <c r="N617" s="88" t="s">
        <v>29</v>
      </c>
      <c r="O617" s="88" t="s">
        <v>705</v>
      </c>
      <c r="P617" s="88" t="s">
        <v>43</v>
      </c>
      <c r="Q617" s="88">
        <v>0</v>
      </c>
      <c r="R617" s="88" t="s">
        <v>57</v>
      </c>
      <c r="S617" s="71">
        <v>0</v>
      </c>
      <c r="T617" s="3">
        <v>320000000</v>
      </c>
      <c r="U617" s="3">
        <f t="shared" si="25"/>
        <v>320000000</v>
      </c>
      <c r="V617" s="88" t="s">
        <v>32</v>
      </c>
      <c r="W617" s="3" t="s">
        <v>33</v>
      </c>
      <c r="X617" s="88" t="s">
        <v>2222</v>
      </c>
      <c r="Y617" s="88">
        <v>3009133992</v>
      </c>
      <c r="Z617" s="66" t="s">
        <v>2223</v>
      </c>
      <c r="AA617" s="88"/>
      <c r="AB617" s="88" t="s">
        <v>96</v>
      </c>
      <c r="AC617" s="88" t="s">
        <v>571</v>
      </c>
      <c r="AD617" s="88" t="s">
        <v>2224</v>
      </c>
      <c r="AE617" s="108"/>
      <c r="AF617" s="108"/>
    </row>
    <row r="618" spans="1:38" ht="111.75" hidden="1" customHeight="1" x14ac:dyDescent="0.25">
      <c r="A618" s="88" t="s">
        <v>1780</v>
      </c>
      <c r="B618" s="88" t="s">
        <v>37</v>
      </c>
      <c r="C618" s="27">
        <v>614</v>
      </c>
      <c r="D618" s="15">
        <v>78102203</v>
      </c>
      <c r="E618" s="88"/>
      <c r="F618" s="88"/>
      <c r="G618" s="88" t="s">
        <v>2160</v>
      </c>
      <c r="H618" s="88" t="s">
        <v>256</v>
      </c>
      <c r="I618" s="88" t="s">
        <v>41</v>
      </c>
      <c r="J618" s="88" t="s">
        <v>39</v>
      </c>
      <c r="K618" s="88">
        <v>9</v>
      </c>
      <c r="L618" s="88" t="s">
        <v>28</v>
      </c>
      <c r="M618" s="88">
        <v>3</v>
      </c>
      <c r="N618" s="88" t="s">
        <v>2150</v>
      </c>
      <c r="O618" s="88" t="s">
        <v>705</v>
      </c>
      <c r="P618" s="88" t="s">
        <v>43</v>
      </c>
      <c r="Q618" s="88">
        <v>0</v>
      </c>
      <c r="R618" s="88" t="s">
        <v>31</v>
      </c>
      <c r="S618" s="53">
        <v>0</v>
      </c>
      <c r="T618" s="53">
        <f>+M618*S618</f>
        <v>0</v>
      </c>
      <c r="U618" s="28">
        <f t="shared" si="25"/>
        <v>0</v>
      </c>
      <c r="V618" s="88" t="s">
        <v>32</v>
      </c>
      <c r="W618" s="88" t="s">
        <v>33</v>
      </c>
      <c r="X618" s="154" t="s">
        <v>2124</v>
      </c>
      <c r="Y618" s="88">
        <v>3185144947</v>
      </c>
      <c r="Z618" s="155" t="s">
        <v>1106</v>
      </c>
      <c r="AA618" s="123"/>
      <c r="AB618" s="88" t="s">
        <v>37</v>
      </c>
      <c r="AC618" s="88" t="s">
        <v>33</v>
      </c>
      <c r="AD618" s="88" t="s">
        <v>2246</v>
      </c>
      <c r="AE618" s="88"/>
      <c r="AF618" s="88"/>
    </row>
    <row r="619" spans="1:38" ht="82.5" hidden="1" x14ac:dyDescent="0.25">
      <c r="A619" s="145" t="s">
        <v>2178</v>
      </c>
      <c r="B619" s="88" t="s">
        <v>106</v>
      </c>
      <c r="C619" s="27">
        <v>616</v>
      </c>
      <c r="D619" s="88" t="s">
        <v>715</v>
      </c>
      <c r="E619" s="88"/>
      <c r="F619" s="88"/>
      <c r="G619" s="88" t="s">
        <v>2158</v>
      </c>
      <c r="H619" s="88" t="s">
        <v>202</v>
      </c>
      <c r="I619" s="88"/>
      <c r="J619" s="88" t="s">
        <v>39</v>
      </c>
      <c r="K619" s="88">
        <v>9</v>
      </c>
      <c r="L619" s="88" t="s">
        <v>28</v>
      </c>
      <c r="M619" s="88">
        <v>3</v>
      </c>
      <c r="N619" s="88" t="s">
        <v>208</v>
      </c>
      <c r="O619" s="88" t="s">
        <v>708</v>
      </c>
      <c r="P619" s="88" t="s">
        <v>43</v>
      </c>
      <c r="Q619" s="88">
        <v>0</v>
      </c>
      <c r="R619" s="88" t="s">
        <v>57</v>
      </c>
      <c r="S619" s="53">
        <v>0</v>
      </c>
      <c r="T619" s="28">
        <v>233085500</v>
      </c>
      <c r="U619" s="28">
        <f t="shared" si="25"/>
        <v>233085500</v>
      </c>
      <c r="V619" s="88" t="s">
        <v>32</v>
      </c>
      <c r="W619" s="88" t="s">
        <v>33</v>
      </c>
      <c r="X619" s="88" t="s">
        <v>2242</v>
      </c>
      <c r="Y619" s="89">
        <v>3009133992</v>
      </c>
      <c r="Z619" s="66" t="s">
        <v>2243</v>
      </c>
      <c r="AA619" s="88"/>
      <c r="AB619" s="88" t="s">
        <v>106</v>
      </c>
      <c r="AC619" s="88" t="s">
        <v>299</v>
      </c>
      <c r="AD619" s="88" t="s">
        <v>2131</v>
      </c>
      <c r="AE619" s="88"/>
      <c r="AF619" s="88"/>
    </row>
    <row r="620" spans="1:38" ht="138.75" hidden="1" customHeight="1" x14ac:dyDescent="0.25">
      <c r="A620" s="145" t="s">
        <v>2180</v>
      </c>
      <c r="B620" s="88" t="s">
        <v>106</v>
      </c>
      <c r="C620" s="27">
        <v>618</v>
      </c>
      <c r="D620" s="37" t="s">
        <v>1853</v>
      </c>
      <c r="E620" s="88"/>
      <c r="F620" s="37"/>
      <c r="G620" s="110" t="s">
        <v>2172</v>
      </c>
      <c r="H620" s="88" t="s">
        <v>2171</v>
      </c>
      <c r="I620" s="88"/>
      <c r="J620" s="88" t="s">
        <v>39</v>
      </c>
      <c r="K620" s="88">
        <v>9</v>
      </c>
      <c r="L620" s="89" t="s">
        <v>28</v>
      </c>
      <c r="M620" s="88">
        <v>4</v>
      </c>
      <c r="N620" s="88" t="s">
        <v>241</v>
      </c>
      <c r="O620" s="38" t="s">
        <v>707</v>
      </c>
      <c r="P620" s="88" t="s">
        <v>43</v>
      </c>
      <c r="Q620" s="88">
        <v>0</v>
      </c>
      <c r="R620" s="88" t="s">
        <v>57</v>
      </c>
      <c r="S620" s="166">
        <v>1500000</v>
      </c>
      <c r="T620" s="68">
        <f>+M620*S620</f>
        <v>6000000</v>
      </c>
      <c r="U620" s="68">
        <f>+T620</f>
        <v>6000000</v>
      </c>
      <c r="V620" s="168" t="s">
        <v>32</v>
      </c>
      <c r="W620" s="168" t="s">
        <v>33</v>
      </c>
      <c r="X620" s="88" t="s">
        <v>1856</v>
      </c>
      <c r="Y620" s="89">
        <v>3009133992</v>
      </c>
      <c r="Z620" s="123" t="s">
        <v>1857</v>
      </c>
      <c r="AA620" s="88"/>
      <c r="AB620" s="88" t="s">
        <v>1858</v>
      </c>
      <c r="AC620" s="88" t="s">
        <v>570</v>
      </c>
      <c r="AD620" s="88" t="s">
        <v>2193</v>
      </c>
      <c r="AE620" s="88"/>
      <c r="AF620" s="88"/>
    </row>
    <row r="621" spans="1:38" ht="82.5" hidden="1" x14ac:dyDescent="0.25">
      <c r="A621" s="145" t="s">
        <v>2203</v>
      </c>
      <c r="B621" s="88" t="s">
        <v>106</v>
      </c>
      <c r="C621" s="27">
        <v>620</v>
      </c>
      <c r="D621" s="88" t="s">
        <v>1452</v>
      </c>
      <c r="E621" s="88"/>
      <c r="F621" s="161"/>
      <c r="G621" s="88" t="s">
        <v>2199</v>
      </c>
      <c r="H621" s="161" t="s">
        <v>202</v>
      </c>
      <c r="I621" s="161"/>
      <c r="J621" s="88" t="s">
        <v>39</v>
      </c>
      <c r="K621" s="88">
        <v>9</v>
      </c>
      <c r="L621" s="88" t="s">
        <v>28</v>
      </c>
      <c r="M621" s="88">
        <v>3</v>
      </c>
      <c r="N621" s="88" t="s">
        <v>208</v>
      </c>
      <c r="O621" s="88" t="s">
        <v>708</v>
      </c>
      <c r="P621" s="88" t="s">
        <v>43</v>
      </c>
      <c r="Q621" s="88">
        <v>0</v>
      </c>
      <c r="R621" s="88" t="s">
        <v>57</v>
      </c>
      <c r="S621" s="169"/>
      <c r="T621" s="169">
        <v>640575000</v>
      </c>
      <c r="U621" s="169">
        <v>640575000</v>
      </c>
      <c r="V621" s="88" t="s">
        <v>32</v>
      </c>
      <c r="W621" s="88" t="s">
        <v>33</v>
      </c>
      <c r="X621" s="3" t="s">
        <v>639</v>
      </c>
      <c r="Y621" s="89">
        <v>3009133992</v>
      </c>
      <c r="Z621" s="85" t="s">
        <v>701</v>
      </c>
      <c r="AA621" s="3"/>
      <c r="AB621" s="88" t="s">
        <v>106</v>
      </c>
      <c r="AC621" s="88" t="s">
        <v>570</v>
      </c>
      <c r="AD621" s="88" t="s">
        <v>2198</v>
      </c>
      <c r="AE621" s="89"/>
      <c r="AF621" s="66"/>
    </row>
    <row r="622" spans="1:38" s="177" customFormat="1" ht="82.5" hidden="1" x14ac:dyDescent="0.25">
      <c r="A622" s="145" t="s">
        <v>2204</v>
      </c>
      <c r="B622" s="88" t="s">
        <v>106</v>
      </c>
      <c r="C622" s="27">
        <v>621</v>
      </c>
      <c r="D622" s="88" t="s">
        <v>199</v>
      </c>
      <c r="E622" s="88"/>
      <c r="F622" s="161"/>
      <c r="G622" s="88" t="s">
        <v>2200</v>
      </c>
      <c r="H622" s="88" t="s">
        <v>200</v>
      </c>
      <c r="I622" s="88" t="s">
        <v>76</v>
      </c>
      <c r="J622" s="88" t="s">
        <v>39</v>
      </c>
      <c r="K622" s="88">
        <v>9</v>
      </c>
      <c r="L622" s="88" t="s">
        <v>28</v>
      </c>
      <c r="M622" s="88">
        <v>4</v>
      </c>
      <c r="N622" s="88" t="s">
        <v>134</v>
      </c>
      <c r="O622" s="88" t="s">
        <v>709</v>
      </c>
      <c r="P622" s="88" t="s">
        <v>43</v>
      </c>
      <c r="Q622" s="88">
        <v>0</v>
      </c>
      <c r="R622" s="88" t="s">
        <v>31</v>
      </c>
      <c r="S622" s="3">
        <v>0</v>
      </c>
      <c r="T622" s="3">
        <v>11200000</v>
      </c>
      <c r="U622" s="3">
        <v>11200000</v>
      </c>
      <c r="V622" s="88" t="s">
        <v>32</v>
      </c>
      <c r="W622" s="88" t="s">
        <v>33</v>
      </c>
      <c r="X622" s="88" t="s">
        <v>198</v>
      </c>
      <c r="Y622" s="89">
        <v>3009133992</v>
      </c>
      <c r="Z622" s="123" t="s">
        <v>242</v>
      </c>
      <c r="AA622" s="88"/>
      <c r="AB622" s="88" t="s">
        <v>106</v>
      </c>
      <c r="AC622" s="88" t="s">
        <v>273</v>
      </c>
      <c r="AD622" s="88" t="s">
        <v>2252</v>
      </c>
      <c r="AE622" s="163"/>
      <c r="AF622" s="163"/>
    </row>
    <row r="623" spans="1:38" s="177" customFormat="1" ht="119.25" hidden="1" customHeight="1" x14ac:dyDescent="0.25">
      <c r="A623" s="88" t="s">
        <v>1781</v>
      </c>
      <c r="B623" s="88" t="s">
        <v>37</v>
      </c>
      <c r="C623" s="27">
        <v>622</v>
      </c>
      <c r="D623" s="88" t="s">
        <v>1453</v>
      </c>
      <c r="E623" s="88"/>
      <c r="F623" s="161"/>
      <c r="G623" s="88" t="s">
        <v>2201</v>
      </c>
      <c r="H623" s="88" t="s">
        <v>743</v>
      </c>
      <c r="I623" s="88" t="s">
        <v>41</v>
      </c>
      <c r="J623" s="88" t="s">
        <v>39</v>
      </c>
      <c r="K623" s="88">
        <v>9</v>
      </c>
      <c r="L623" s="88" t="s">
        <v>28</v>
      </c>
      <c r="M623" s="88">
        <v>4</v>
      </c>
      <c r="N623" s="88" t="s">
        <v>29</v>
      </c>
      <c r="O623" s="88" t="s">
        <v>705</v>
      </c>
      <c r="P623" s="88" t="s">
        <v>30</v>
      </c>
      <c r="Q623" s="88">
        <v>1</v>
      </c>
      <c r="R623" s="88" t="s">
        <v>57</v>
      </c>
      <c r="S623" s="28">
        <v>2500000</v>
      </c>
      <c r="T623" s="28">
        <f>+M623*S623</f>
        <v>10000000</v>
      </c>
      <c r="U623" s="28">
        <f>+T623</f>
        <v>10000000</v>
      </c>
      <c r="V623" s="88" t="s">
        <v>32</v>
      </c>
      <c r="W623" s="3" t="s">
        <v>33</v>
      </c>
      <c r="X623" s="88" t="s">
        <v>2124</v>
      </c>
      <c r="Y623" s="89">
        <v>3185144947</v>
      </c>
      <c r="Z623" s="66" t="s">
        <v>1106</v>
      </c>
      <c r="AA623" s="88"/>
      <c r="AB623" s="88" t="s">
        <v>37</v>
      </c>
      <c r="AC623" s="88" t="s">
        <v>571</v>
      </c>
      <c r="AD623" s="88" t="s">
        <v>2247</v>
      </c>
      <c r="AE623" s="88"/>
      <c r="AF623" s="88"/>
      <c r="AG623" s="178"/>
      <c r="AH623" s="88"/>
      <c r="AI623" s="88"/>
      <c r="AJ623" s="88"/>
      <c r="AK623" s="179"/>
      <c r="AL623" s="179"/>
    </row>
    <row r="624" spans="1:38" s="171" customFormat="1" ht="49.5" hidden="1" x14ac:dyDescent="0.25">
      <c r="A624" s="88" t="s">
        <v>2214</v>
      </c>
      <c r="B624" s="88" t="s">
        <v>130</v>
      </c>
      <c r="C624" s="26">
        <v>623</v>
      </c>
      <c r="D624" s="88">
        <v>80161500</v>
      </c>
      <c r="E624" s="88"/>
      <c r="F624" s="147"/>
      <c r="G624" s="88" t="s">
        <v>2209</v>
      </c>
      <c r="H624" s="88" t="s">
        <v>26</v>
      </c>
      <c r="I624" s="88" t="s">
        <v>2210</v>
      </c>
      <c r="J624" s="88" t="s">
        <v>39</v>
      </c>
      <c r="K624" s="88">
        <v>9</v>
      </c>
      <c r="L624" s="88" t="s">
        <v>28</v>
      </c>
      <c r="M624" s="88">
        <v>4</v>
      </c>
      <c r="N624" s="88" t="s">
        <v>29</v>
      </c>
      <c r="O624" s="88" t="s">
        <v>705</v>
      </c>
      <c r="P624" s="88" t="s">
        <v>43</v>
      </c>
      <c r="Q624" s="88">
        <v>0</v>
      </c>
      <c r="R624" s="88" t="s">
        <v>31</v>
      </c>
      <c r="S624" s="53">
        <v>7500000</v>
      </c>
      <c r="T624" s="53">
        <f>S624*M624</f>
        <v>30000000</v>
      </c>
      <c r="U624" s="28">
        <f>T624</f>
        <v>30000000</v>
      </c>
      <c r="V624" s="88" t="s">
        <v>32</v>
      </c>
      <c r="W624" s="88" t="s">
        <v>33</v>
      </c>
      <c r="X624" s="88" t="s">
        <v>2211</v>
      </c>
      <c r="Y624" s="89">
        <v>3009133992</v>
      </c>
      <c r="Z624" s="123" t="s">
        <v>2212</v>
      </c>
      <c r="AA624" s="88"/>
      <c r="AB624" s="88" t="s">
        <v>130</v>
      </c>
      <c r="AC624" s="88" t="s">
        <v>270</v>
      </c>
      <c r="AD624" s="88" t="s">
        <v>2305</v>
      </c>
      <c r="AE624" s="88"/>
      <c r="AF624" s="88"/>
    </row>
    <row r="625" spans="1:32" ht="49.5" hidden="1" x14ac:dyDescent="0.25">
      <c r="A625" s="88" t="s">
        <v>2300</v>
      </c>
      <c r="B625" s="125" t="s">
        <v>96</v>
      </c>
      <c r="C625" s="27">
        <v>624</v>
      </c>
      <c r="D625" s="125" t="s">
        <v>159</v>
      </c>
      <c r="E625" s="125"/>
      <c r="F625" s="125"/>
      <c r="G625" s="125" t="s">
        <v>2290</v>
      </c>
      <c r="H625" s="125" t="s">
        <v>2225</v>
      </c>
      <c r="I625" s="64"/>
      <c r="J625" s="125" t="s">
        <v>39</v>
      </c>
      <c r="K625" s="125">
        <v>9</v>
      </c>
      <c r="L625" s="125" t="s">
        <v>28</v>
      </c>
      <c r="M625" s="125">
        <v>2</v>
      </c>
      <c r="N625" s="125" t="s">
        <v>29</v>
      </c>
      <c r="O625" s="125"/>
      <c r="P625" s="125" t="s">
        <v>43</v>
      </c>
      <c r="Q625" s="125">
        <v>0</v>
      </c>
      <c r="R625" s="125" t="s">
        <v>57</v>
      </c>
      <c r="S625" s="99">
        <v>0</v>
      </c>
      <c r="T625" s="99">
        <v>1460340840</v>
      </c>
      <c r="U625" s="99">
        <f>+T625</f>
        <v>1460340840</v>
      </c>
      <c r="V625" s="125" t="s">
        <v>32</v>
      </c>
      <c r="W625" s="3" t="s">
        <v>33</v>
      </c>
      <c r="X625" s="125" t="s">
        <v>114</v>
      </c>
      <c r="Y625" s="126">
        <v>3009133992</v>
      </c>
      <c r="Z625" s="66" t="s">
        <v>115</v>
      </c>
      <c r="AA625" s="125"/>
      <c r="AB625" s="125" t="s">
        <v>96</v>
      </c>
      <c r="AC625" s="125" t="s">
        <v>571</v>
      </c>
      <c r="AD625" s="88" t="s">
        <v>2306</v>
      </c>
      <c r="AE625" s="64"/>
      <c r="AF625" s="64"/>
    </row>
    <row r="626" spans="1:32" ht="82.5" hidden="1" x14ac:dyDescent="0.25">
      <c r="A626" s="88" t="s">
        <v>2301</v>
      </c>
      <c r="B626" s="125" t="s">
        <v>96</v>
      </c>
      <c r="C626" s="27">
        <v>625</v>
      </c>
      <c r="D626" s="125" t="s">
        <v>2227</v>
      </c>
      <c r="E626" s="125"/>
      <c r="F626" s="125"/>
      <c r="G626" s="125" t="s">
        <v>2291</v>
      </c>
      <c r="H626" s="125" t="s">
        <v>2228</v>
      </c>
      <c r="I626" s="64"/>
      <c r="J626" s="125" t="s">
        <v>39</v>
      </c>
      <c r="K626" s="125">
        <v>9</v>
      </c>
      <c r="L626" s="125" t="s">
        <v>28</v>
      </c>
      <c r="M626" s="125">
        <v>2</v>
      </c>
      <c r="N626" s="125" t="s">
        <v>134</v>
      </c>
      <c r="O626" s="125"/>
      <c r="P626" s="125" t="s">
        <v>43</v>
      </c>
      <c r="Q626" s="125">
        <v>0</v>
      </c>
      <c r="R626" s="125" t="s">
        <v>57</v>
      </c>
      <c r="S626" s="99">
        <v>0</v>
      </c>
      <c r="T626" s="99">
        <v>1100000000</v>
      </c>
      <c r="U626" s="99">
        <f>+T626</f>
        <v>1100000000</v>
      </c>
      <c r="V626" s="125" t="s">
        <v>32</v>
      </c>
      <c r="W626" s="3" t="s">
        <v>33</v>
      </c>
      <c r="X626" s="125" t="s">
        <v>145</v>
      </c>
      <c r="Y626" s="126">
        <v>3009133992</v>
      </c>
      <c r="Z626" s="66" t="s">
        <v>2229</v>
      </c>
      <c r="AA626" s="125"/>
      <c r="AB626" s="125" t="s">
        <v>96</v>
      </c>
      <c r="AC626" s="125" t="s">
        <v>571</v>
      </c>
      <c r="AD626" s="88" t="s">
        <v>2306</v>
      </c>
      <c r="AE626" s="64"/>
      <c r="AF626" s="64"/>
    </row>
    <row r="627" spans="1:32" ht="82.5" hidden="1" x14ac:dyDescent="0.25">
      <c r="A627" s="88" t="s">
        <v>2302</v>
      </c>
      <c r="B627" s="125" t="s">
        <v>96</v>
      </c>
      <c r="C627" s="27">
        <v>626</v>
      </c>
      <c r="D627" s="125" t="s">
        <v>2231</v>
      </c>
      <c r="E627" s="125"/>
      <c r="F627" s="125"/>
      <c r="G627" s="125" t="s">
        <v>2292</v>
      </c>
      <c r="H627" s="125" t="s">
        <v>2232</v>
      </c>
      <c r="I627" s="64"/>
      <c r="J627" s="125" t="s">
        <v>39</v>
      </c>
      <c r="K627" s="125">
        <v>9</v>
      </c>
      <c r="L627" s="125" t="s">
        <v>28</v>
      </c>
      <c r="M627" s="125">
        <v>2</v>
      </c>
      <c r="N627" s="125" t="s">
        <v>134</v>
      </c>
      <c r="O627" s="125"/>
      <c r="P627" s="125" t="s">
        <v>43</v>
      </c>
      <c r="Q627" s="125">
        <v>0</v>
      </c>
      <c r="R627" s="125" t="s">
        <v>57</v>
      </c>
      <c r="S627" s="99">
        <v>0</v>
      </c>
      <c r="T627" s="99">
        <v>500000000</v>
      </c>
      <c r="U627" s="99">
        <f>+T627</f>
        <v>500000000</v>
      </c>
      <c r="V627" s="125" t="s">
        <v>32</v>
      </c>
      <c r="W627" s="3" t="s">
        <v>33</v>
      </c>
      <c r="X627" s="125" t="s">
        <v>145</v>
      </c>
      <c r="Y627" s="126">
        <v>3009133992</v>
      </c>
      <c r="Z627" s="66" t="s">
        <v>2229</v>
      </c>
      <c r="AA627" s="125"/>
      <c r="AB627" s="125" t="s">
        <v>96</v>
      </c>
      <c r="AC627" s="125" t="s">
        <v>571</v>
      </c>
      <c r="AD627" s="88" t="s">
        <v>2306</v>
      </c>
      <c r="AE627" s="64"/>
      <c r="AF627" s="64"/>
    </row>
    <row r="628" spans="1:32" ht="66" hidden="1" x14ac:dyDescent="0.25">
      <c r="A628" s="88" t="s">
        <v>2114</v>
      </c>
      <c r="B628" s="125" t="s">
        <v>94</v>
      </c>
      <c r="C628" s="27">
        <v>627</v>
      </c>
      <c r="D628" s="125">
        <v>80161504</v>
      </c>
      <c r="E628" s="125"/>
      <c r="F628" s="125"/>
      <c r="G628" s="125" t="s">
        <v>2293</v>
      </c>
      <c r="H628" s="125" t="s">
        <v>26</v>
      </c>
      <c r="I628" s="125" t="s">
        <v>41</v>
      </c>
      <c r="J628" s="47" t="s">
        <v>39</v>
      </c>
      <c r="K628" s="47">
        <v>9</v>
      </c>
      <c r="L628" s="47" t="s">
        <v>28</v>
      </c>
      <c r="M628" s="47">
        <v>3.5</v>
      </c>
      <c r="N628" s="125" t="s">
        <v>29</v>
      </c>
      <c r="O628" s="125" t="s">
        <v>705</v>
      </c>
      <c r="P628" s="125" t="s">
        <v>43</v>
      </c>
      <c r="Q628" s="125">
        <v>0</v>
      </c>
      <c r="R628" s="125" t="s">
        <v>31</v>
      </c>
      <c r="S628" s="3">
        <v>5000000</v>
      </c>
      <c r="T628" s="3">
        <f>(M628*S628)</f>
        <v>17500000</v>
      </c>
      <c r="U628" s="3">
        <f>+T628</f>
        <v>17500000</v>
      </c>
      <c r="V628" s="125" t="s">
        <v>32</v>
      </c>
      <c r="W628" s="125" t="s">
        <v>33</v>
      </c>
      <c r="X628" s="125" t="s">
        <v>2066</v>
      </c>
      <c r="Y628" s="126">
        <v>3176644990</v>
      </c>
      <c r="Z628" s="125" t="s">
        <v>2067</v>
      </c>
      <c r="AA628" s="125"/>
      <c r="AB628" s="125" t="s">
        <v>94</v>
      </c>
      <c r="AC628" s="125" t="s">
        <v>253</v>
      </c>
      <c r="AD628" s="88" t="s">
        <v>2306</v>
      </c>
      <c r="AE628" s="48"/>
      <c r="AF628" s="48"/>
    </row>
    <row r="629" spans="1:32" ht="82.5" hidden="1" x14ac:dyDescent="0.25">
      <c r="A629" s="88" t="s">
        <v>2007</v>
      </c>
      <c r="B629" s="88" t="s">
        <v>48</v>
      </c>
      <c r="C629" s="27">
        <v>628</v>
      </c>
      <c r="D629" s="88">
        <v>55121718</v>
      </c>
      <c r="E629" s="125"/>
      <c r="F629" s="125"/>
      <c r="G629" s="110" t="s">
        <v>2294</v>
      </c>
      <c r="H629" s="88" t="s">
        <v>2236</v>
      </c>
      <c r="I629" s="110" t="s">
        <v>2237</v>
      </c>
      <c r="J629" s="88" t="s">
        <v>82</v>
      </c>
      <c r="K629" s="88">
        <v>9</v>
      </c>
      <c r="L629" s="88" t="s">
        <v>28</v>
      </c>
      <c r="M629" s="110">
        <v>2.5</v>
      </c>
      <c r="N629" s="88" t="s">
        <v>2190</v>
      </c>
      <c r="O629" s="88" t="s">
        <v>707</v>
      </c>
      <c r="P629" s="88" t="s">
        <v>43</v>
      </c>
      <c r="Q629" s="88">
        <v>1</v>
      </c>
      <c r="R629" s="88" t="s">
        <v>57</v>
      </c>
      <c r="S629" s="88" t="s">
        <v>2238</v>
      </c>
      <c r="T629" s="109">
        <v>50000000</v>
      </c>
      <c r="U629" s="109">
        <f>+T629</f>
        <v>50000000</v>
      </c>
      <c r="V629" s="88" t="s">
        <v>32</v>
      </c>
      <c r="W629" s="88" t="s">
        <v>33</v>
      </c>
      <c r="X629" s="88" t="s">
        <v>331</v>
      </c>
      <c r="Y629" s="126">
        <v>3009133992</v>
      </c>
      <c r="Z629" s="66" t="s">
        <v>332</v>
      </c>
      <c r="AA629" s="88"/>
      <c r="AB629" s="88" t="s">
        <v>48</v>
      </c>
      <c r="AC629" s="88" t="s">
        <v>2239</v>
      </c>
      <c r="AD629" s="88" t="s">
        <v>2306</v>
      </c>
      <c r="AE629" s="110"/>
      <c r="AF629" s="110"/>
    </row>
    <row r="630" spans="1:32" s="183" customFormat="1" ht="82.5" x14ac:dyDescent="0.25">
      <c r="A630" s="129" t="s">
        <v>2175</v>
      </c>
      <c r="B630" s="129" t="s">
        <v>48</v>
      </c>
      <c r="C630" s="129">
        <v>629</v>
      </c>
      <c r="D630" s="129" t="s">
        <v>2299</v>
      </c>
      <c r="E630" s="129"/>
      <c r="F630" s="129"/>
      <c r="G630" s="129" t="s">
        <v>2295</v>
      </c>
      <c r="H630" s="129" t="s">
        <v>2236</v>
      </c>
      <c r="I630" s="129" t="s">
        <v>41</v>
      </c>
      <c r="J630" s="129" t="s">
        <v>82</v>
      </c>
      <c r="K630" s="129">
        <v>9</v>
      </c>
      <c r="L630" s="129" t="s">
        <v>28</v>
      </c>
      <c r="M630" s="182">
        <v>3</v>
      </c>
      <c r="N630" s="129" t="s">
        <v>2241</v>
      </c>
      <c r="O630" s="129" t="s">
        <v>707</v>
      </c>
      <c r="P630" s="129" t="s">
        <v>43</v>
      </c>
      <c r="Q630" s="129">
        <v>1</v>
      </c>
      <c r="R630" s="129" t="s">
        <v>57</v>
      </c>
      <c r="S630" s="192" t="s">
        <v>2238</v>
      </c>
      <c r="T630" s="180">
        <v>26000000</v>
      </c>
      <c r="U630" s="180">
        <v>26000000</v>
      </c>
      <c r="V630" s="129" t="s">
        <v>32</v>
      </c>
      <c r="W630" s="129" t="s">
        <v>33</v>
      </c>
      <c r="X630" s="129" t="s">
        <v>331</v>
      </c>
      <c r="Y630" s="129">
        <v>3009133992</v>
      </c>
      <c r="Z630" s="92" t="s">
        <v>332</v>
      </c>
      <c r="AA630" s="129"/>
      <c r="AB630" s="129" t="s">
        <v>48</v>
      </c>
      <c r="AC630" s="129" t="s">
        <v>2239</v>
      </c>
      <c r="AD630" s="129" t="s">
        <v>2306</v>
      </c>
      <c r="AE630" s="129"/>
      <c r="AF630" s="129"/>
    </row>
    <row r="631" spans="1:32" ht="82.5" hidden="1" x14ac:dyDescent="0.25">
      <c r="A631" s="88" t="s">
        <v>2176</v>
      </c>
      <c r="B631" s="88" t="s">
        <v>48</v>
      </c>
      <c r="C631" s="27">
        <v>630</v>
      </c>
      <c r="D631" s="88">
        <v>80161504</v>
      </c>
      <c r="E631" s="125"/>
      <c r="F631" s="125"/>
      <c r="G631" s="88" t="s">
        <v>2296</v>
      </c>
      <c r="H631" s="88" t="s">
        <v>26</v>
      </c>
      <c r="I631" s="88" t="s">
        <v>41</v>
      </c>
      <c r="J631" s="88" t="s">
        <v>39</v>
      </c>
      <c r="K631" s="88">
        <v>9</v>
      </c>
      <c r="L631" s="88" t="s">
        <v>28</v>
      </c>
      <c r="M631" s="88">
        <v>3.5</v>
      </c>
      <c r="N631" s="88" t="s">
        <v>29</v>
      </c>
      <c r="O631" s="88" t="s">
        <v>707</v>
      </c>
      <c r="P631" s="88" t="s">
        <v>43</v>
      </c>
      <c r="Q631" s="88">
        <v>1</v>
      </c>
      <c r="R631" s="88" t="s">
        <v>57</v>
      </c>
      <c r="S631" s="109">
        <v>8000000</v>
      </c>
      <c r="T631" s="109">
        <f>+S631*M631</f>
        <v>28000000</v>
      </c>
      <c r="U631" s="109">
        <f>+T631</f>
        <v>28000000</v>
      </c>
      <c r="V631" s="88" t="s">
        <v>32</v>
      </c>
      <c r="W631" s="88" t="s">
        <v>33</v>
      </c>
      <c r="X631" s="88" t="s">
        <v>1841</v>
      </c>
      <c r="Y631" s="89">
        <v>3009133992</v>
      </c>
      <c r="Z631" s="123" t="s">
        <v>1842</v>
      </c>
      <c r="AA631" s="88"/>
      <c r="AB631" s="88" t="s">
        <v>48</v>
      </c>
      <c r="AC631" s="88" t="s">
        <v>2239</v>
      </c>
      <c r="AD631" s="88" t="s">
        <v>2306</v>
      </c>
      <c r="AE631" s="110"/>
      <c r="AF631" s="110"/>
    </row>
    <row r="632" spans="1:32" s="183" customFormat="1" ht="82.5" hidden="1" x14ac:dyDescent="0.25">
      <c r="A632" s="129" t="s">
        <v>2303</v>
      </c>
      <c r="B632" s="129" t="s">
        <v>48</v>
      </c>
      <c r="C632" s="129">
        <v>631</v>
      </c>
      <c r="D632" s="129">
        <v>80161504</v>
      </c>
      <c r="E632" s="129"/>
      <c r="F632" s="129"/>
      <c r="G632" s="129" t="s">
        <v>2297</v>
      </c>
      <c r="H632" s="129" t="s">
        <v>26</v>
      </c>
      <c r="I632" s="129" t="s">
        <v>41</v>
      </c>
      <c r="J632" s="129" t="s">
        <v>39</v>
      </c>
      <c r="K632" s="129">
        <v>9</v>
      </c>
      <c r="L632" s="129" t="s">
        <v>28</v>
      </c>
      <c r="M632" s="129">
        <v>3.5</v>
      </c>
      <c r="N632" s="129" t="s">
        <v>29</v>
      </c>
      <c r="O632" s="129" t="s">
        <v>707</v>
      </c>
      <c r="P632" s="129" t="s">
        <v>43</v>
      </c>
      <c r="Q632" s="129">
        <v>1</v>
      </c>
      <c r="R632" s="129" t="s">
        <v>57</v>
      </c>
      <c r="S632" s="180">
        <v>7000000</v>
      </c>
      <c r="T632" s="180">
        <f>+S632*M632</f>
        <v>24500000</v>
      </c>
      <c r="U632" s="181">
        <f>+T632</f>
        <v>24500000</v>
      </c>
      <c r="V632" s="129" t="s">
        <v>32</v>
      </c>
      <c r="W632" s="129" t="s">
        <v>33</v>
      </c>
      <c r="X632" s="129" t="s">
        <v>331</v>
      </c>
      <c r="Y632" s="129">
        <v>3009133992</v>
      </c>
      <c r="Z632" s="92" t="s">
        <v>332</v>
      </c>
      <c r="AA632" s="129"/>
      <c r="AB632" s="129" t="s">
        <v>48</v>
      </c>
      <c r="AC632" s="129" t="s">
        <v>2239</v>
      </c>
      <c r="AD632" s="129" t="s">
        <v>2306</v>
      </c>
      <c r="AE632" s="182"/>
      <c r="AF632" s="182"/>
    </row>
    <row r="633" spans="1:32" ht="49.5" hidden="1" x14ac:dyDescent="0.25">
      <c r="A633" s="145" t="s">
        <v>2304</v>
      </c>
      <c r="B633" s="125" t="s">
        <v>172</v>
      </c>
      <c r="C633" s="27">
        <v>632</v>
      </c>
      <c r="D633" s="125">
        <v>80161500</v>
      </c>
      <c r="E633" s="125"/>
      <c r="F633" s="125"/>
      <c r="G633" s="125" t="s">
        <v>2298</v>
      </c>
      <c r="H633" s="88" t="s">
        <v>26</v>
      </c>
      <c r="I633" s="122"/>
      <c r="J633" s="125" t="s">
        <v>39</v>
      </c>
      <c r="K633" s="125">
        <v>9</v>
      </c>
      <c r="L633" s="122" t="s">
        <v>28</v>
      </c>
      <c r="M633" s="125">
        <v>3.5</v>
      </c>
      <c r="N633" s="125" t="s">
        <v>29</v>
      </c>
      <c r="O633" s="125" t="s">
        <v>705</v>
      </c>
      <c r="P633" s="125" t="s">
        <v>30</v>
      </c>
      <c r="Q633" s="125">
        <v>1</v>
      </c>
      <c r="R633" s="125" t="s">
        <v>57</v>
      </c>
      <c r="S633" s="128">
        <v>12000000</v>
      </c>
      <c r="T633" s="128">
        <f>+M633*S633</f>
        <v>42000000</v>
      </c>
      <c r="U633" s="124">
        <f>+T633</f>
        <v>42000000</v>
      </c>
      <c r="V633" s="125" t="s">
        <v>32</v>
      </c>
      <c r="W633" s="125" t="s">
        <v>33</v>
      </c>
      <c r="X633" s="125" t="s">
        <v>573</v>
      </c>
      <c r="Y633" s="126">
        <v>3009133992</v>
      </c>
      <c r="Z633" s="123" t="s">
        <v>574</v>
      </c>
      <c r="AA633" s="125"/>
      <c r="AB633" s="125" t="s">
        <v>172</v>
      </c>
      <c r="AC633" s="125" t="s">
        <v>266</v>
      </c>
      <c r="AD633" s="88" t="s">
        <v>2306</v>
      </c>
      <c r="AE633" s="127"/>
      <c r="AF633" s="127"/>
    </row>
  </sheetData>
  <autoFilter ref="A1:AF633" xr:uid="{F4869EF4-F9A0-433E-B179-6C0A4BCC4994}">
    <filterColumn colId="2">
      <filters>
        <filter val="629"/>
      </filters>
    </filterColumn>
  </autoFilter>
  <sortState xmlns:xlrd2="http://schemas.microsoft.com/office/spreadsheetml/2017/richdata2" ref="A2:AF556">
    <sortCondition ref="C2:C556"/>
  </sortState>
  <conditionalFormatting sqref="C2">
    <cfRule type="duplicateValues" dxfId="3575" priority="6694"/>
  </conditionalFormatting>
  <conditionalFormatting sqref="C3">
    <cfRule type="duplicateValues" dxfId="3574" priority="6683"/>
  </conditionalFormatting>
  <conditionalFormatting sqref="C5">
    <cfRule type="duplicateValues" dxfId="3573" priority="6679"/>
    <cfRule type="duplicateValues" dxfId="3572" priority="6680"/>
    <cfRule type="duplicateValues" dxfId="3571" priority="6681"/>
    <cfRule type="duplicateValues" dxfId="3570" priority="6682"/>
  </conditionalFormatting>
  <conditionalFormatting sqref="C7 C9:C13">
    <cfRule type="duplicateValues" dxfId="3569" priority="16775"/>
  </conditionalFormatting>
  <conditionalFormatting sqref="C7">
    <cfRule type="duplicateValues" dxfId="3568" priority="6676"/>
    <cfRule type="duplicateValues" dxfId="3567" priority="6677"/>
    <cfRule type="duplicateValues" dxfId="3566" priority="6678"/>
  </conditionalFormatting>
  <conditionalFormatting sqref="C8">
    <cfRule type="duplicateValues" dxfId="3565" priority="216"/>
    <cfRule type="duplicateValues" dxfId="3564" priority="217"/>
    <cfRule type="duplicateValues" dxfId="3563" priority="218"/>
    <cfRule type="duplicateValues" dxfId="3562" priority="219"/>
    <cfRule type="duplicateValues" dxfId="3561" priority="220"/>
    <cfRule type="duplicateValues" dxfId="3560" priority="221"/>
    <cfRule type="duplicateValues" dxfId="3559" priority="222"/>
    <cfRule type="duplicateValues" dxfId="3558" priority="222"/>
    <cfRule type="duplicateValues" dxfId="3557" priority="223"/>
    <cfRule type="duplicateValues" dxfId="3556" priority="224"/>
  </conditionalFormatting>
  <conditionalFormatting sqref="C9">
    <cfRule type="duplicateValues" dxfId="3555" priority="6673"/>
    <cfRule type="duplicateValues" dxfId="3554" priority="6692"/>
  </conditionalFormatting>
  <conditionalFormatting sqref="C10:C13">
    <cfRule type="duplicateValues" dxfId="3553" priority="8431"/>
    <cfRule type="duplicateValues" dxfId="3552" priority="8432"/>
    <cfRule type="duplicateValues" dxfId="3551" priority="8433"/>
    <cfRule type="duplicateValues" dxfId="3550" priority="8434"/>
    <cfRule type="duplicateValues" dxfId="3549" priority="8435"/>
    <cfRule type="duplicateValues" dxfId="3548" priority="8436"/>
  </conditionalFormatting>
  <conditionalFormatting sqref="C14:C20">
    <cfRule type="duplicateValues" dxfId="3547" priority="14500"/>
  </conditionalFormatting>
  <conditionalFormatting sqref="C17">
    <cfRule type="duplicateValues" dxfId="3546" priority="6672"/>
  </conditionalFormatting>
  <conditionalFormatting sqref="C18">
    <cfRule type="duplicateValues" dxfId="3545" priority="8450"/>
  </conditionalFormatting>
  <conditionalFormatting sqref="C19:C20">
    <cfRule type="duplicateValues" dxfId="3544" priority="8458"/>
  </conditionalFormatting>
  <conditionalFormatting sqref="C21">
    <cfRule type="duplicateValues" dxfId="3543" priority="6658"/>
    <cfRule type="duplicateValues" dxfId="3542" priority="15526"/>
    <cfRule type="duplicateValues" dxfId="3541" priority="15527"/>
  </conditionalFormatting>
  <conditionalFormatting sqref="C34:C35">
    <cfRule type="duplicateValues" dxfId="3540" priority="6657"/>
  </conditionalFormatting>
  <conditionalFormatting sqref="C34:C37">
    <cfRule type="duplicateValues" dxfId="3539" priority="8057"/>
  </conditionalFormatting>
  <conditionalFormatting sqref="C34:C38">
    <cfRule type="duplicateValues" dxfId="3538" priority="8032"/>
  </conditionalFormatting>
  <conditionalFormatting sqref="C35">
    <cfRule type="duplicateValues" dxfId="3537" priority="6656"/>
  </conditionalFormatting>
  <conditionalFormatting sqref="C36">
    <cfRule type="duplicateValues" dxfId="3536" priority="6654"/>
  </conditionalFormatting>
  <conditionalFormatting sqref="C37">
    <cfRule type="duplicateValues" dxfId="3535" priority="6652"/>
  </conditionalFormatting>
  <conditionalFormatting sqref="C38">
    <cfRule type="duplicateValues" dxfId="3534" priority="6651"/>
  </conditionalFormatting>
  <conditionalFormatting sqref="C39">
    <cfRule type="duplicateValues" dxfId="3533" priority="6648"/>
    <cfRule type="duplicateValues" dxfId="3532" priority="6649"/>
  </conditionalFormatting>
  <conditionalFormatting sqref="C40:C41">
    <cfRule type="duplicateValues" dxfId="3531" priority="8525"/>
  </conditionalFormatting>
  <conditionalFormatting sqref="C42:C57">
    <cfRule type="duplicateValues" dxfId="3530" priority="16088"/>
    <cfRule type="duplicateValues" dxfId="3529" priority="16089"/>
    <cfRule type="duplicateValues" dxfId="3528" priority="16090"/>
    <cfRule type="duplicateValues" dxfId="3527" priority="16091"/>
    <cfRule type="duplicateValues" dxfId="3526" priority="16092"/>
    <cfRule type="duplicateValues" dxfId="3525" priority="16093"/>
  </conditionalFormatting>
  <conditionalFormatting sqref="C58">
    <cfRule type="duplicateValues" dxfId="3524" priority="6642"/>
    <cfRule type="duplicateValues" dxfId="3523" priority="6643"/>
    <cfRule type="duplicateValues" dxfId="3522" priority="6644"/>
    <cfRule type="duplicateValues" dxfId="3521" priority="6645"/>
    <cfRule type="duplicateValues" dxfId="3520" priority="6646"/>
  </conditionalFormatting>
  <conditionalFormatting sqref="C59">
    <cfRule type="duplicateValues" dxfId="3519" priority="6641"/>
  </conditionalFormatting>
  <conditionalFormatting sqref="C60">
    <cfRule type="duplicateValues" dxfId="3518" priority="6637"/>
  </conditionalFormatting>
  <conditionalFormatting sqref="C61">
    <cfRule type="duplicateValues" dxfId="3517" priority="6636"/>
  </conditionalFormatting>
  <conditionalFormatting sqref="C62">
    <cfRule type="duplicateValues" dxfId="3516" priority="6632"/>
    <cfRule type="duplicateValues" dxfId="3515" priority="6633"/>
    <cfRule type="duplicateValues" dxfId="3514" priority="6634"/>
    <cfRule type="duplicateValues" dxfId="3513" priority="6635"/>
  </conditionalFormatting>
  <conditionalFormatting sqref="C63">
    <cfRule type="duplicateValues" dxfId="3512" priority="6630"/>
  </conditionalFormatting>
  <conditionalFormatting sqref="C64">
    <cfRule type="duplicateValues" dxfId="3511" priority="6629"/>
  </conditionalFormatting>
  <conditionalFormatting sqref="C65">
    <cfRule type="duplicateValues" dxfId="3510" priority="6519"/>
  </conditionalFormatting>
  <conditionalFormatting sqref="C66">
    <cfRule type="duplicateValues" dxfId="3509" priority="6476"/>
  </conditionalFormatting>
  <conditionalFormatting sqref="C67">
    <cfRule type="duplicateValues" dxfId="3508" priority="6550"/>
  </conditionalFormatting>
  <conditionalFormatting sqref="C68">
    <cfRule type="duplicateValues" dxfId="3507" priority="6542"/>
  </conditionalFormatting>
  <conditionalFormatting sqref="C69">
    <cfRule type="duplicateValues" dxfId="3506" priority="6475"/>
  </conditionalFormatting>
  <conditionalFormatting sqref="C70">
    <cfRule type="duplicateValues" dxfId="3505" priority="6547"/>
    <cfRule type="duplicateValues" dxfId="3504" priority="6548"/>
    <cfRule type="duplicateValues" dxfId="3503" priority="6549"/>
  </conditionalFormatting>
  <conditionalFormatting sqref="C71">
    <cfRule type="duplicateValues" dxfId="3502" priority="6543"/>
    <cfRule type="duplicateValues" dxfId="3501" priority="6544"/>
    <cfRule type="duplicateValues" dxfId="3500" priority="6545"/>
    <cfRule type="duplicateValues" dxfId="3499" priority="6546"/>
  </conditionalFormatting>
  <conditionalFormatting sqref="C72">
    <cfRule type="duplicateValues" dxfId="3498" priority="6526"/>
    <cfRule type="duplicateValues" dxfId="3497" priority="6527"/>
    <cfRule type="duplicateValues" dxfId="3496" priority="6528"/>
    <cfRule type="duplicateValues" dxfId="3495" priority="6529"/>
    <cfRule type="duplicateValues" dxfId="3494" priority="6530"/>
    <cfRule type="duplicateValues" dxfId="3493" priority="6531"/>
  </conditionalFormatting>
  <conditionalFormatting sqref="C73">
    <cfRule type="duplicateValues" dxfId="3492" priority="6372"/>
    <cfRule type="duplicateValues" dxfId="3491" priority="6373"/>
    <cfRule type="duplicateValues" dxfId="3490" priority="6374"/>
  </conditionalFormatting>
  <conditionalFormatting sqref="C74">
    <cfRule type="duplicateValues" dxfId="3489" priority="6598"/>
    <cfRule type="duplicateValues" dxfId="3488" priority="6599"/>
  </conditionalFormatting>
  <conditionalFormatting sqref="C75">
    <cfRule type="duplicateValues" dxfId="3487" priority="6582"/>
    <cfRule type="duplicateValues" dxfId="3486" priority="6583"/>
    <cfRule type="duplicateValues" dxfId="3485" priority="6584"/>
    <cfRule type="duplicateValues" dxfId="3484" priority="6585"/>
    <cfRule type="duplicateValues" dxfId="3483" priority="6586"/>
  </conditionalFormatting>
  <conditionalFormatting sqref="C76">
    <cfRule type="duplicateValues" dxfId="3482" priority="6580"/>
    <cfRule type="duplicateValues" dxfId="3481" priority="6581"/>
  </conditionalFormatting>
  <conditionalFormatting sqref="C77">
    <cfRule type="duplicateValues" dxfId="3480" priority="6576"/>
    <cfRule type="duplicateValues" dxfId="3479" priority="6577"/>
  </conditionalFormatting>
  <conditionalFormatting sqref="C78">
    <cfRule type="duplicateValues" dxfId="3478" priority="6520"/>
    <cfRule type="duplicateValues" dxfId="3477" priority="6521"/>
  </conditionalFormatting>
  <conditionalFormatting sqref="C79">
    <cfRule type="duplicateValues" dxfId="3476" priority="6490"/>
    <cfRule type="duplicateValues" dxfId="3475" priority="6491"/>
    <cfRule type="duplicateValues" dxfId="3474" priority="6492"/>
    <cfRule type="duplicateValues" dxfId="3473" priority="6493"/>
    <cfRule type="duplicateValues" dxfId="3472" priority="6494"/>
  </conditionalFormatting>
  <conditionalFormatting sqref="C80">
    <cfRule type="duplicateValues" dxfId="3471" priority="6604"/>
    <cfRule type="duplicateValues" dxfId="3470" priority="6605"/>
    <cfRule type="duplicateValues" dxfId="3469" priority="6606"/>
    <cfRule type="duplicateValues" dxfId="3468" priority="6607"/>
    <cfRule type="duplicateValues" dxfId="3467" priority="6608"/>
    <cfRule type="duplicateValues" dxfId="3466" priority="6609"/>
    <cfRule type="duplicateValues" dxfId="3465" priority="6610"/>
    <cfRule type="duplicateValues" dxfId="3464" priority="6611"/>
    <cfRule type="duplicateValues" dxfId="3463" priority="6612"/>
    <cfRule type="duplicateValues" dxfId="3462" priority="6613"/>
  </conditionalFormatting>
  <conditionalFormatting sqref="C81">
    <cfRule type="duplicateValues" dxfId="3461" priority="6614"/>
    <cfRule type="duplicateValues" dxfId="3460" priority="6615"/>
    <cfRule type="duplicateValues" dxfId="3459" priority="6616"/>
    <cfRule type="duplicateValues" dxfId="3458" priority="6617"/>
    <cfRule type="duplicateValues" dxfId="3457" priority="6618"/>
    <cfRule type="duplicateValues" dxfId="3456" priority="6619"/>
    <cfRule type="duplicateValues" dxfId="3455" priority="6620"/>
    <cfRule type="duplicateValues" dxfId="3454" priority="6621"/>
    <cfRule type="duplicateValues" dxfId="3453" priority="6622"/>
    <cfRule type="duplicateValues" dxfId="3452" priority="6623"/>
  </conditionalFormatting>
  <conditionalFormatting sqref="C82">
    <cfRule type="duplicateValues" dxfId="3451" priority="6455"/>
    <cfRule type="duplicateValues" dxfId="3450" priority="6456"/>
    <cfRule type="duplicateValues" dxfId="3449" priority="6457"/>
    <cfRule type="duplicateValues" dxfId="3448" priority="6458"/>
    <cfRule type="duplicateValues" dxfId="3447" priority="6459"/>
    <cfRule type="duplicateValues" dxfId="3446" priority="6460"/>
    <cfRule type="duplicateValues" dxfId="3445" priority="6461"/>
    <cfRule type="duplicateValues" dxfId="3444" priority="6462"/>
    <cfRule type="duplicateValues" dxfId="3443" priority="6463"/>
    <cfRule type="duplicateValues" dxfId="3442" priority="6464"/>
  </conditionalFormatting>
  <conditionalFormatting sqref="C83">
    <cfRule type="duplicateValues" dxfId="3441" priority="6435"/>
    <cfRule type="duplicateValues" dxfId="3440" priority="6436"/>
    <cfRule type="duplicateValues" dxfId="3439" priority="6437"/>
    <cfRule type="duplicateValues" dxfId="3438" priority="6438"/>
    <cfRule type="duplicateValues" dxfId="3437" priority="6439"/>
    <cfRule type="duplicateValues" dxfId="3436" priority="6440"/>
    <cfRule type="duplicateValues" dxfId="3435" priority="6441"/>
    <cfRule type="duplicateValues" dxfId="3434" priority="6442"/>
    <cfRule type="duplicateValues" dxfId="3433" priority="6443"/>
    <cfRule type="duplicateValues" dxfId="3432" priority="6444"/>
  </conditionalFormatting>
  <conditionalFormatting sqref="C84">
    <cfRule type="duplicateValues" dxfId="3431" priority="6415"/>
    <cfRule type="duplicateValues" dxfId="3430" priority="6416"/>
    <cfRule type="duplicateValues" dxfId="3429" priority="6417"/>
    <cfRule type="duplicateValues" dxfId="3428" priority="6418"/>
    <cfRule type="duplicateValues" dxfId="3427" priority="6419"/>
    <cfRule type="duplicateValues" dxfId="3426" priority="6420"/>
    <cfRule type="duplicateValues" dxfId="3425" priority="6421"/>
    <cfRule type="duplicateValues" dxfId="3424" priority="6422"/>
    <cfRule type="duplicateValues" dxfId="3423" priority="6423"/>
    <cfRule type="duplicateValues" dxfId="3422" priority="6424"/>
  </conditionalFormatting>
  <conditionalFormatting sqref="C85">
    <cfRule type="duplicateValues" dxfId="3421" priority="13522"/>
    <cfRule type="duplicateValues" dxfId="3420" priority="13523"/>
    <cfRule type="duplicateValues" dxfId="3419" priority="13524"/>
    <cfRule type="duplicateValues" dxfId="3418" priority="13525"/>
    <cfRule type="duplicateValues" dxfId="3417" priority="13526"/>
  </conditionalFormatting>
  <conditionalFormatting sqref="C86">
    <cfRule type="duplicateValues" dxfId="3416" priority="6178"/>
    <cfRule type="duplicateValues" dxfId="3415" priority="6179"/>
    <cfRule type="duplicateValues" dxfId="3414" priority="6180"/>
    <cfRule type="duplicateValues" dxfId="3413" priority="6181"/>
  </conditionalFormatting>
  <conditionalFormatting sqref="C87">
    <cfRule type="duplicateValues" dxfId="3412" priority="6316"/>
    <cfRule type="duplicateValues" dxfId="3411" priority="6317"/>
    <cfRule type="duplicateValues" dxfId="3410" priority="6318"/>
  </conditionalFormatting>
  <conditionalFormatting sqref="C88">
    <cfRule type="duplicateValues" dxfId="3409" priority="6265"/>
    <cfRule type="duplicateValues" dxfId="3408" priority="6266"/>
    <cfRule type="duplicateValues" dxfId="3407" priority="6267"/>
    <cfRule type="duplicateValues" dxfId="3406" priority="6268"/>
    <cfRule type="duplicateValues" dxfId="3405" priority="6269"/>
    <cfRule type="duplicateValues" dxfId="3404" priority="6270"/>
    <cfRule type="duplicateValues" dxfId="3403" priority="6271"/>
    <cfRule type="duplicateValues" dxfId="3402" priority="6272"/>
  </conditionalFormatting>
  <conditionalFormatting sqref="C89">
    <cfRule type="duplicateValues" dxfId="3401" priority="8206"/>
  </conditionalFormatting>
  <conditionalFormatting sqref="C99">
    <cfRule type="duplicateValues" dxfId="3400" priority="6136"/>
    <cfRule type="duplicateValues" dxfId="3399" priority="6137"/>
    <cfRule type="duplicateValues" dxfId="3398" priority="6138"/>
  </conditionalFormatting>
  <conditionalFormatting sqref="C106">
    <cfRule type="duplicateValues" dxfId="3397" priority="6128"/>
    <cfRule type="duplicateValues" dxfId="3396" priority="6129"/>
    <cfRule type="duplicateValues" dxfId="3395" priority="9868"/>
  </conditionalFormatting>
  <conditionalFormatting sqref="C107">
    <cfRule type="duplicateValues" dxfId="3394" priority="6126"/>
  </conditionalFormatting>
  <conditionalFormatting sqref="C108">
    <cfRule type="duplicateValues" dxfId="3393" priority="17135"/>
    <cfRule type="duplicateValues" dxfId="3392" priority="17136"/>
    <cfRule type="duplicateValues" dxfId="3391" priority="17137"/>
  </conditionalFormatting>
  <conditionalFormatting sqref="C109">
    <cfRule type="duplicateValues" dxfId="3390" priority="6115"/>
  </conditionalFormatting>
  <conditionalFormatting sqref="C126">
    <cfRule type="duplicateValues" dxfId="3389" priority="6062"/>
    <cfRule type="duplicateValues" dxfId="3388" priority="6063"/>
    <cfRule type="duplicateValues" dxfId="3387" priority="6064"/>
    <cfRule type="duplicateValues" dxfId="3386" priority="6065"/>
    <cfRule type="duplicateValues" dxfId="3385" priority="6066"/>
    <cfRule type="duplicateValues" dxfId="3384" priority="6067"/>
    <cfRule type="duplicateValues" dxfId="3383" priority="6068"/>
  </conditionalFormatting>
  <conditionalFormatting sqref="C127">
    <cfRule type="duplicateValues" dxfId="3382" priority="5990"/>
    <cfRule type="duplicateValues" dxfId="3381" priority="5991"/>
    <cfRule type="duplicateValues" dxfId="3380" priority="5992"/>
  </conditionalFormatting>
  <conditionalFormatting sqref="C128">
    <cfRule type="duplicateValues" dxfId="3379" priority="5974"/>
    <cfRule type="duplicateValues" dxfId="3378" priority="5975"/>
    <cfRule type="duplicateValues" dxfId="3377" priority="5976"/>
    <cfRule type="duplicateValues" dxfId="3376" priority="5977"/>
  </conditionalFormatting>
  <conditionalFormatting sqref="C129">
    <cfRule type="duplicateValues" dxfId="3375" priority="5931"/>
    <cfRule type="duplicateValues" dxfId="3374" priority="5932"/>
    <cfRule type="duplicateValues" dxfId="3373" priority="5933"/>
    <cfRule type="duplicateValues" dxfId="3372" priority="5934"/>
  </conditionalFormatting>
  <conditionalFormatting sqref="C130:C131">
    <cfRule type="duplicateValues" dxfId="3371" priority="15983"/>
    <cfRule type="duplicateValues" dxfId="3370" priority="15984"/>
  </conditionalFormatting>
  <conditionalFormatting sqref="C132">
    <cfRule type="duplicateValues" dxfId="3369" priority="5887"/>
    <cfRule type="duplicateValues" dxfId="3368" priority="5888"/>
    <cfRule type="duplicateValues" dxfId="3367" priority="5889"/>
    <cfRule type="duplicateValues" dxfId="3366" priority="5890"/>
    <cfRule type="duplicateValues" dxfId="3365" priority="5891"/>
    <cfRule type="duplicateValues" dxfId="3364" priority="5892"/>
    <cfRule type="duplicateValues" dxfId="3363" priority="5893"/>
    <cfRule type="duplicateValues" dxfId="3362" priority="5894"/>
    <cfRule type="duplicateValues" dxfId="3361" priority="5895"/>
    <cfRule type="duplicateValues" dxfId="3360" priority="5896"/>
  </conditionalFormatting>
  <conditionalFormatting sqref="C133">
    <cfRule type="duplicateValues" dxfId="3359" priority="5837"/>
    <cfRule type="duplicateValues" dxfId="3358" priority="5838"/>
    <cfRule type="duplicateValues" dxfId="3357" priority="5839"/>
    <cfRule type="duplicateValues" dxfId="3356" priority="5840"/>
    <cfRule type="duplicateValues" dxfId="3355" priority="5841"/>
    <cfRule type="duplicateValues" dxfId="3354" priority="5842"/>
    <cfRule type="duplicateValues" dxfId="3353" priority="5843"/>
    <cfRule type="duplicateValues" dxfId="3352" priority="5844"/>
    <cfRule type="duplicateValues" dxfId="3351" priority="5845"/>
    <cfRule type="duplicateValues" dxfId="3350" priority="5846"/>
  </conditionalFormatting>
  <conditionalFormatting sqref="C134">
    <cfRule type="duplicateValues" dxfId="3349" priority="5847"/>
    <cfRule type="duplicateValues" dxfId="3348" priority="5848"/>
    <cfRule type="duplicateValues" dxfId="3347" priority="5849"/>
    <cfRule type="duplicateValues" dxfId="3346" priority="5850"/>
    <cfRule type="duplicateValues" dxfId="3345" priority="5851"/>
    <cfRule type="duplicateValues" dxfId="3344" priority="5852"/>
  </conditionalFormatting>
  <conditionalFormatting sqref="C134:C136">
    <cfRule type="duplicateValues" dxfId="3343" priority="15973"/>
    <cfRule type="duplicateValues" dxfId="3342" priority="15974"/>
    <cfRule type="duplicateValues" dxfId="3341" priority="15975"/>
    <cfRule type="duplicateValues" dxfId="3340" priority="15976"/>
    <cfRule type="duplicateValues" dxfId="3339" priority="15977"/>
    <cfRule type="duplicateValues" dxfId="3338" priority="15978"/>
    <cfRule type="duplicateValues" dxfId="3337" priority="15979"/>
    <cfRule type="duplicateValues" dxfId="3336" priority="15980"/>
    <cfRule type="duplicateValues" dxfId="3335" priority="15981"/>
    <cfRule type="duplicateValues" dxfId="3334" priority="15982"/>
  </conditionalFormatting>
  <conditionalFormatting sqref="C135">
    <cfRule type="duplicateValues" dxfId="3333" priority="5853"/>
    <cfRule type="duplicateValues" dxfId="3332" priority="5854"/>
    <cfRule type="duplicateValues" dxfId="3331" priority="5855"/>
    <cfRule type="duplicateValues" dxfId="3330" priority="5856"/>
    <cfRule type="duplicateValues" dxfId="3329" priority="5857"/>
    <cfRule type="duplicateValues" dxfId="3328" priority="5858"/>
    <cfRule type="duplicateValues" dxfId="3327" priority="5859"/>
    <cfRule type="duplicateValues" dxfId="3326" priority="5860"/>
    <cfRule type="duplicateValues" dxfId="3325" priority="5861"/>
    <cfRule type="duplicateValues" dxfId="3324" priority="5862"/>
    <cfRule type="duplicateValues" dxfId="3323" priority="5863"/>
    <cfRule type="duplicateValues" dxfId="3322" priority="5864"/>
  </conditionalFormatting>
  <conditionalFormatting sqref="C136">
    <cfRule type="duplicateValues" dxfId="3321" priority="5801"/>
    <cfRule type="duplicateValues" dxfId="3320" priority="5802"/>
  </conditionalFormatting>
  <conditionalFormatting sqref="C137">
    <cfRule type="duplicateValues" dxfId="3319" priority="5152"/>
    <cfRule type="duplicateValues" dxfId="3318" priority="5153"/>
    <cfRule type="duplicateValues" dxfId="3317" priority="5154"/>
    <cfRule type="duplicateValues" dxfId="3316" priority="5155"/>
    <cfRule type="duplicateValues" dxfId="3315" priority="5156"/>
    <cfRule type="duplicateValues" dxfId="3314" priority="5157"/>
    <cfRule type="duplicateValues" dxfId="3313" priority="5158"/>
    <cfRule type="duplicateValues" dxfId="3312" priority="5159"/>
    <cfRule type="duplicateValues" dxfId="3311" priority="5160"/>
    <cfRule type="duplicateValues" dxfId="3310" priority="5161"/>
  </conditionalFormatting>
  <conditionalFormatting sqref="C138">
    <cfRule type="duplicateValues" dxfId="3309" priority="5336"/>
    <cfRule type="duplicateValues" dxfId="3308" priority="5337"/>
    <cfRule type="duplicateValues" dxfId="3307" priority="5338"/>
    <cfRule type="duplicateValues" dxfId="3306" priority="5339"/>
    <cfRule type="duplicateValues" dxfId="3305" priority="5340"/>
    <cfRule type="duplicateValues" dxfId="3304" priority="5341"/>
  </conditionalFormatting>
  <conditionalFormatting sqref="C139">
    <cfRule type="duplicateValues" dxfId="3303" priority="5683"/>
    <cfRule type="duplicateValues" dxfId="3302" priority="5684"/>
    <cfRule type="duplicateValues" dxfId="3301" priority="5685"/>
    <cfRule type="duplicateValues" dxfId="3300" priority="5686"/>
    <cfRule type="duplicateValues" dxfId="3299" priority="5687"/>
    <cfRule type="duplicateValues" dxfId="3298" priority="5688"/>
  </conditionalFormatting>
  <conditionalFormatting sqref="C140">
    <cfRule type="duplicateValues" dxfId="3297" priority="5633"/>
    <cfRule type="duplicateValues" dxfId="3296" priority="5634"/>
    <cfRule type="duplicateValues" dxfId="3295" priority="5635"/>
    <cfRule type="duplicateValues" dxfId="3294" priority="5636"/>
    <cfRule type="duplicateValues" dxfId="3293" priority="5637"/>
    <cfRule type="duplicateValues" dxfId="3292" priority="5638"/>
    <cfRule type="duplicateValues" dxfId="3291" priority="5639"/>
    <cfRule type="duplicateValues" dxfId="3290" priority="5640"/>
    <cfRule type="duplicateValues" dxfId="3289" priority="5641"/>
    <cfRule type="duplicateValues" dxfId="3288" priority="5642"/>
    <cfRule type="duplicateValues" dxfId="3287" priority="5643"/>
  </conditionalFormatting>
  <conditionalFormatting sqref="C141">
    <cfRule type="duplicateValues" dxfId="3286" priority="5611"/>
    <cfRule type="duplicateValues" dxfId="3285" priority="5612"/>
    <cfRule type="duplicateValues" dxfId="3284" priority="5613"/>
    <cfRule type="duplicateValues" dxfId="3283" priority="5614"/>
    <cfRule type="duplicateValues" dxfId="3282" priority="5615"/>
    <cfRule type="duplicateValues" dxfId="3281" priority="5616"/>
    <cfRule type="duplicateValues" dxfId="3280" priority="5617"/>
    <cfRule type="duplicateValues" dxfId="3279" priority="5618"/>
    <cfRule type="duplicateValues" dxfId="3278" priority="5619"/>
    <cfRule type="duplicateValues" dxfId="3277" priority="5620"/>
    <cfRule type="duplicateValues" dxfId="3276" priority="5621"/>
  </conditionalFormatting>
  <conditionalFormatting sqref="C142">
    <cfRule type="duplicateValues" dxfId="3275" priority="5600"/>
    <cfRule type="duplicateValues" dxfId="3274" priority="5601"/>
    <cfRule type="duplicateValues" dxfId="3273" priority="5602"/>
    <cfRule type="duplicateValues" dxfId="3272" priority="5603"/>
    <cfRule type="duplicateValues" dxfId="3271" priority="5604"/>
    <cfRule type="duplicateValues" dxfId="3270" priority="5605"/>
    <cfRule type="duplicateValues" dxfId="3269" priority="5606"/>
    <cfRule type="duplicateValues" dxfId="3268" priority="5607"/>
    <cfRule type="duplicateValues" dxfId="3267" priority="5608"/>
    <cfRule type="duplicateValues" dxfId="3266" priority="5609"/>
    <cfRule type="duplicateValues" dxfId="3265" priority="5610"/>
  </conditionalFormatting>
  <conditionalFormatting sqref="C143">
    <cfRule type="duplicateValues" dxfId="3264" priority="5564"/>
    <cfRule type="duplicateValues" dxfId="3263" priority="5565"/>
    <cfRule type="duplicateValues" dxfId="3262" priority="5566"/>
    <cfRule type="duplicateValues" dxfId="3261" priority="5567"/>
    <cfRule type="duplicateValues" dxfId="3260" priority="5568"/>
    <cfRule type="duplicateValues" dxfId="3259" priority="5569"/>
    <cfRule type="duplicateValues" dxfId="3258" priority="5570"/>
  </conditionalFormatting>
  <conditionalFormatting sqref="C144">
    <cfRule type="duplicateValues" dxfId="3257" priority="5546"/>
    <cfRule type="duplicateValues" dxfId="3256" priority="5547"/>
    <cfRule type="duplicateValues" dxfId="3255" priority="5548"/>
    <cfRule type="duplicateValues" dxfId="3254" priority="5549"/>
    <cfRule type="duplicateValues" dxfId="3253" priority="5550"/>
  </conditionalFormatting>
  <conditionalFormatting sqref="C145">
    <cfRule type="duplicateValues" dxfId="3252" priority="5162"/>
    <cfRule type="duplicateValues" dxfId="3251" priority="5163"/>
    <cfRule type="duplicateValues" dxfId="3250" priority="5164"/>
    <cfRule type="duplicateValues" dxfId="3249" priority="5165"/>
    <cfRule type="duplicateValues" dxfId="3248" priority="5166"/>
  </conditionalFormatting>
  <conditionalFormatting sqref="C146">
    <cfRule type="duplicateValues" dxfId="3247" priority="5517"/>
    <cfRule type="duplicateValues" dxfId="3246" priority="5518"/>
    <cfRule type="duplicateValues" dxfId="3245" priority="5519"/>
    <cfRule type="duplicateValues" dxfId="3244" priority="5520"/>
    <cfRule type="duplicateValues" dxfId="3243" priority="5521"/>
    <cfRule type="duplicateValues" dxfId="3242" priority="5522"/>
    <cfRule type="duplicateValues" dxfId="3241" priority="5523"/>
    <cfRule type="duplicateValues" dxfId="3240" priority="5524"/>
    <cfRule type="duplicateValues" dxfId="3239" priority="5525"/>
    <cfRule type="duplicateValues" dxfId="3238" priority="5526"/>
    <cfRule type="duplicateValues" dxfId="3237" priority="5527"/>
    <cfRule type="duplicateValues" dxfId="3236" priority="5528"/>
    <cfRule type="duplicateValues" dxfId="3235" priority="5529"/>
  </conditionalFormatting>
  <conditionalFormatting sqref="C147">
    <cfRule type="duplicateValues" dxfId="3234" priority="5504"/>
    <cfRule type="duplicateValues" dxfId="3233" priority="5505"/>
    <cfRule type="duplicateValues" dxfId="3232" priority="5506"/>
    <cfRule type="duplicateValues" dxfId="3231" priority="5507"/>
    <cfRule type="duplicateValues" dxfId="3230" priority="5508"/>
    <cfRule type="duplicateValues" dxfId="3229" priority="5509"/>
    <cfRule type="duplicateValues" dxfId="3228" priority="5510"/>
    <cfRule type="duplicateValues" dxfId="3227" priority="5511"/>
    <cfRule type="duplicateValues" dxfId="3226" priority="5512"/>
    <cfRule type="duplicateValues" dxfId="3225" priority="5513"/>
    <cfRule type="duplicateValues" dxfId="3224" priority="5514"/>
    <cfRule type="duplicateValues" dxfId="3223" priority="5515"/>
    <cfRule type="duplicateValues" dxfId="3222" priority="5516"/>
  </conditionalFormatting>
  <conditionalFormatting sqref="C148">
    <cfRule type="duplicateValues" dxfId="3221" priority="201"/>
    <cfRule type="duplicateValues" dxfId="3220" priority="202"/>
    <cfRule type="duplicateValues" dxfId="3219" priority="203"/>
    <cfRule type="duplicateValues" dxfId="3218" priority="204"/>
    <cfRule type="duplicateValues" dxfId="3217" priority="205"/>
    <cfRule type="duplicateValues" dxfId="3216" priority="206"/>
    <cfRule type="duplicateValues" dxfId="3215" priority="207"/>
    <cfRule type="duplicateValues" dxfId="3214" priority="208"/>
    <cfRule type="duplicateValues" dxfId="3213" priority="209"/>
    <cfRule type="duplicateValues" dxfId="3212" priority="210"/>
    <cfRule type="duplicateValues" dxfId="3211" priority="211"/>
    <cfRule type="duplicateValues" dxfId="3210" priority="212"/>
    <cfRule type="duplicateValues" dxfId="3209" priority="213"/>
    <cfRule type="duplicateValues" dxfId="3208" priority="214"/>
  </conditionalFormatting>
  <conditionalFormatting sqref="C149">
    <cfRule type="duplicateValues" dxfId="3207" priority="5206"/>
    <cfRule type="duplicateValues" dxfId="3206" priority="5207"/>
    <cfRule type="duplicateValues" dxfId="3205" priority="5208"/>
    <cfRule type="duplicateValues" dxfId="3204" priority="5209"/>
    <cfRule type="duplicateValues" dxfId="3203" priority="5210"/>
    <cfRule type="duplicateValues" dxfId="3202" priority="5211"/>
    <cfRule type="duplicateValues" dxfId="3201" priority="5212"/>
    <cfRule type="duplicateValues" dxfId="3200" priority="5213"/>
    <cfRule type="duplicateValues" dxfId="3199" priority="5214"/>
    <cfRule type="duplicateValues" dxfId="3198" priority="5215"/>
    <cfRule type="duplicateValues" dxfId="3197" priority="5216"/>
    <cfRule type="duplicateValues" dxfId="3196" priority="5217"/>
    <cfRule type="duplicateValues" dxfId="3195" priority="5218"/>
  </conditionalFormatting>
  <conditionalFormatting sqref="C150">
    <cfRule type="duplicateValues" dxfId="3194" priority="5220"/>
    <cfRule type="duplicateValues" dxfId="3193" priority="5221"/>
    <cfRule type="duplicateValues" dxfId="3192" priority="5222"/>
    <cfRule type="duplicateValues" dxfId="3191" priority="5223"/>
    <cfRule type="duplicateValues" dxfId="3190" priority="5224"/>
    <cfRule type="duplicateValues" dxfId="3189" priority="5225"/>
    <cfRule type="duplicateValues" dxfId="3188" priority="5226"/>
    <cfRule type="duplicateValues" dxfId="3187" priority="5227"/>
    <cfRule type="duplicateValues" dxfId="3186" priority="5228"/>
    <cfRule type="duplicateValues" dxfId="3185" priority="5229"/>
    <cfRule type="duplicateValues" dxfId="3184" priority="5230"/>
    <cfRule type="duplicateValues" dxfId="3183" priority="5231"/>
    <cfRule type="duplicateValues" dxfId="3182" priority="5232"/>
  </conditionalFormatting>
  <conditionalFormatting sqref="C151">
    <cfRule type="duplicateValues" dxfId="3181" priority="5257"/>
    <cfRule type="duplicateValues" dxfId="3180" priority="5258"/>
    <cfRule type="duplicateValues" dxfId="3179" priority="5259"/>
    <cfRule type="duplicateValues" dxfId="3178" priority="5260"/>
    <cfRule type="duplicateValues" dxfId="3177" priority="5261"/>
  </conditionalFormatting>
  <conditionalFormatting sqref="C152">
    <cfRule type="duplicateValues" dxfId="3176" priority="5318"/>
    <cfRule type="duplicateValues" dxfId="3175" priority="5319"/>
    <cfRule type="duplicateValues" dxfId="3174" priority="5320"/>
    <cfRule type="duplicateValues" dxfId="3173" priority="5321"/>
    <cfRule type="duplicateValues" dxfId="3172" priority="5322"/>
    <cfRule type="duplicateValues" dxfId="3171" priority="5323"/>
  </conditionalFormatting>
  <conditionalFormatting sqref="C153">
    <cfRule type="duplicateValues" dxfId="3170" priority="5375"/>
    <cfRule type="duplicateValues" dxfId="3169" priority="5376"/>
    <cfRule type="duplicateValues" dxfId="3168" priority="5377"/>
    <cfRule type="duplicateValues" dxfId="3167" priority="5378"/>
    <cfRule type="duplicateValues" dxfId="3166" priority="5379"/>
    <cfRule type="duplicateValues" dxfId="3165" priority="5380"/>
  </conditionalFormatting>
  <conditionalFormatting sqref="C154">
    <cfRule type="duplicateValues" dxfId="3164" priority="5353"/>
    <cfRule type="duplicateValues" dxfId="3163" priority="5354"/>
    <cfRule type="duplicateValues" dxfId="3162" priority="5355"/>
    <cfRule type="duplicateValues" dxfId="3161" priority="5356"/>
    <cfRule type="duplicateValues" dxfId="3160" priority="5357"/>
    <cfRule type="duplicateValues" dxfId="3159" priority="5358"/>
    <cfRule type="duplicateValues" dxfId="3158" priority="5359"/>
    <cfRule type="duplicateValues" dxfId="3157" priority="5360"/>
    <cfRule type="duplicateValues" dxfId="3156" priority="5361"/>
    <cfRule type="duplicateValues" dxfId="3155" priority="5362"/>
    <cfRule type="duplicateValues" dxfId="3154" priority="5363"/>
  </conditionalFormatting>
  <conditionalFormatting sqref="C155">
    <cfRule type="duplicateValues" dxfId="3153" priority="5413"/>
    <cfRule type="duplicateValues" dxfId="3152" priority="5414"/>
    <cfRule type="duplicateValues" dxfId="3151" priority="5415"/>
    <cfRule type="duplicateValues" dxfId="3150" priority="5416"/>
    <cfRule type="duplicateValues" dxfId="3149" priority="5417"/>
    <cfRule type="duplicateValues" dxfId="3148" priority="5418"/>
    <cfRule type="duplicateValues" dxfId="3147" priority="5419"/>
    <cfRule type="duplicateValues" dxfId="3146" priority="5420"/>
    <cfRule type="duplicateValues" dxfId="3145" priority="5421"/>
    <cfRule type="duplicateValues" dxfId="3144" priority="5422"/>
    <cfRule type="duplicateValues" dxfId="3143" priority="5423"/>
    <cfRule type="duplicateValues" dxfId="3142" priority="5424"/>
    <cfRule type="duplicateValues" dxfId="3141" priority="5425"/>
  </conditionalFormatting>
  <conditionalFormatting sqref="C156">
    <cfRule type="duplicateValues" dxfId="3140" priority="5400"/>
    <cfRule type="duplicateValues" dxfId="3139" priority="5401"/>
    <cfRule type="duplicateValues" dxfId="3138" priority="5402"/>
    <cfRule type="duplicateValues" dxfId="3137" priority="5403"/>
    <cfRule type="duplicateValues" dxfId="3136" priority="5404"/>
    <cfRule type="duplicateValues" dxfId="3135" priority="5405"/>
    <cfRule type="duplicateValues" dxfId="3134" priority="5406"/>
    <cfRule type="duplicateValues" dxfId="3133" priority="5407"/>
    <cfRule type="duplicateValues" dxfId="3132" priority="5408"/>
    <cfRule type="duplicateValues" dxfId="3131" priority="5409"/>
    <cfRule type="duplicateValues" dxfId="3130" priority="5410"/>
    <cfRule type="duplicateValues" dxfId="3129" priority="5411"/>
    <cfRule type="duplicateValues" dxfId="3128" priority="5412"/>
  </conditionalFormatting>
  <conditionalFormatting sqref="C157">
    <cfRule type="duplicateValues" dxfId="3127" priority="5273"/>
    <cfRule type="duplicateValues" dxfId="3126" priority="5274"/>
    <cfRule type="duplicateValues" dxfId="3125" priority="5275"/>
    <cfRule type="duplicateValues" dxfId="3124" priority="5276"/>
    <cfRule type="duplicateValues" dxfId="3123" priority="5277"/>
    <cfRule type="duplicateValues" dxfId="3122" priority="5278"/>
    <cfRule type="duplicateValues" dxfId="3121" priority="5279"/>
    <cfRule type="duplicateValues" dxfId="3120" priority="5280"/>
    <cfRule type="duplicateValues" dxfId="3119" priority="5281"/>
    <cfRule type="duplicateValues" dxfId="3118" priority="5282"/>
    <cfRule type="duplicateValues" dxfId="3117" priority="5283"/>
    <cfRule type="duplicateValues" dxfId="3116" priority="5284"/>
    <cfRule type="duplicateValues" dxfId="3115" priority="5285"/>
  </conditionalFormatting>
  <conditionalFormatting sqref="C158">
    <cfRule type="duplicateValues" dxfId="3114" priority="5736"/>
    <cfRule type="duplicateValues" dxfId="3113" priority="5737"/>
    <cfRule type="duplicateValues" dxfId="3112" priority="5738"/>
    <cfRule type="duplicateValues" dxfId="3111" priority="5739"/>
    <cfRule type="duplicateValues" dxfId="3110" priority="5740"/>
    <cfRule type="duplicateValues" dxfId="3109" priority="5741"/>
    <cfRule type="duplicateValues" dxfId="3108" priority="5742"/>
    <cfRule type="duplicateValues" dxfId="3107" priority="5743"/>
    <cfRule type="duplicateValues" dxfId="3106" priority="5744"/>
    <cfRule type="duplicateValues" dxfId="3105" priority="5745"/>
    <cfRule type="duplicateValues" dxfId="3104" priority="5746"/>
    <cfRule type="duplicateValues" dxfId="3103" priority="5747"/>
    <cfRule type="duplicateValues" dxfId="3102" priority="5748"/>
  </conditionalFormatting>
  <conditionalFormatting sqref="C159">
    <cfRule type="duplicateValues" dxfId="3101" priority="5721"/>
    <cfRule type="duplicateValues" dxfId="3100" priority="5722"/>
    <cfRule type="duplicateValues" dxfId="3099" priority="5723"/>
    <cfRule type="duplicateValues" dxfId="3098" priority="5724"/>
    <cfRule type="duplicateValues" dxfId="3097" priority="5725"/>
  </conditionalFormatting>
  <conditionalFormatting sqref="C160">
    <cfRule type="duplicateValues" dxfId="3096" priority="5262"/>
    <cfRule type="duplicateValues" dxfId="3095" priority="5263"/>
    <cfRule type="duplicateValues" dxfId="3094" priority="5264"/>
    <cfRule type="duplicateValues" dxfId="3093" priority="5265"/>
    <cfRule type="duplicateValues" dxfId="3092" priority="5266"/>
    <cfRule type="duplicateValues" dxfId="3091" priority="5267"/>
    <cfRule type="duplicateValues" dxfId="3090" priority="5268"/>
    <cfRule type="duplicateValues" dxfId="3089" priority="5269"/>
    <cfRule type="duplicateValues" dxfId="3088" priority="5270"/>
    <cfRule type="duplicateValues" dxfId="3087" priority="5271"/>
    <cfRule type="duplicateValues" dxfId="3086" priority="5272"/>
  </conditionalFormatting>
  <conditionalFormatting sqref="C161">
    <cfRule type="duplicateValues" dxfId="3085" priority="5704"/>
    <cfRule type="duplicateValues" dxfId="3084" priority="5705"/>
    <cfRule type="duplicateValues" dxfId="3083" priority="5706"/>
    <cfRule type="duplicateValues" dxfId="3082" priority="5707"/>
    <cfRule type="duplicateValues" dxfId="3081" priority="5708"/>
    <cfRule type="duplicateValues" dxfId="3080" priority="5709"/>
    <cfRule type="duplicateValues" dxfId="3079" priority="5710"/>
    <cfRule type="duplicateValues" dxfId="3078" priority="5711"/>
    <cfRule type="duplicateValues" dxfId="3077" priority="5712"/>
    <cfRule type="duplicateValues" dxfId="3076" priority="5713"/>
    <cfRule type="duplicateValues" dxfId="3075" priority="5714"/>
  </conditionalFormatting>
  <conditionalFormatting sqref="C162:C163">
    <cfRule type="duplicateValues" dxfId="3074" priority="14904"/>
  </conditionalFormatting>
  <conditionalFormatting sqref="C164">
    <cfRule type="duplicateValues" dxfId="3073" priority="4881"/>
    <cfRule type="duplicateValues" dxfId="3072" priority="4882"/>
    <cfRule type="duplicateValues" dxfId="3071" priority="4883"/>
    <cfRule type="duplicateValues" dxfId="3070" priority="4884"/>
    <cfRule type="duplicateValues" dxfId="3069" priority="4885"/>
  </conditionalFormatting>
  <conditionalFormatting sqref="C165">
    <cfRule type="duplicateValues" dxfId="3068" priority="5063"/>
    <cfRule type="duplicateValues" dxfId="3067" priority="5064"/>
    <cfRule type="duplicateValues" dxfId="3066" priority="5065"/>
    <cfRule type="duplicateValues" dxfId="3065" priority="5066"/>
    <cfRule type="duplicateValues" dxfId="3064" priority="5067"/>
    <cfRule type="duplicateValues" dxfId="3063" priority="5068"/>
    <cfRule type="duplicateValues" dxfId="3062" priority="5069"/>
    <cfRule type="duplicateValues" dxfId="3061" priority="5070"/>
    <cfRule type="duplicateValues" dxfId="3060" priority="5071"/>
    <cfRule type="duplicateValues" dxfId="3059" priority="5072"/>
  </conditionalFormatting>
  <conditionalFormatting sqref="C165:C175">
    <cfRule type="duplicateValues" dxfId="3058" priority="17131"/>
  </conditionalFormatting>
  <conditionalFormatting sqref="C166">
    <cfRule type="duplicateValues" dxfId="3057" priority="4909"/>
    <cfRule type="duplicateValues" dxfId="3056" priority="4910"/>
    <cfRule type="duplicateValues" dxfId="3055" priority="4911"/>
    <cfRule type="duplicateValues" dxfId="3054" priority="4912"/>
  </conditionalFormatting>
  <conditionalFormatting sqref="C167">
    <cfRule type="duplicateValues" dxfId="3053" priority="5034"/>
    <cfRule type="duplicateValues" dxfId="3052" priority="5035"/>
    <cfRule type="duplicateValues" dxfId="3051" priority="5036"/>
    <cfRule type="duplicateValues" dxfId="3050" priority="5037"/>
    <cfRule type="duplicateValues" dxfId="3049" priority="5038"/>
  </conditionalFormatting>
  <conditionalFormatting sqref="C168">
    <cfRule type="duplicateValues" dxfId="3048" priority="4928"/>
    <cfRule type="duplicateValues" dxfId="3047" priority="4929"/>
    <cfRule type="duplicateValues" dxfId="3046" priority="4930"/>
    <cfRule type="duplicateValues" dxfId="3045" priority="4931"/>
  </conditionalFormatting>
  <conditionalFormatting sqref="C169">
    <cfRule type="duplicateValues" dxfId="3044" priority="5014"/>
    <cfRule type="duplicateValues" dxfId="3043" priority="5015"/>
    <cfRule type="duplicateValues" dxfId="3042" priority="5016"/>
    <cfRule type="duplicateValues" dxfId="3041" priority="5017"/>
  </conditionalFormatting>
  <conditionalFormatting sqref="C170">
    <cfRule type="duplicateValues" dxfId="3040" priority="5004"/>
    <cfRule type="duplicateValues" dxfId="3039" priority="5005"/>
    <cfRule type="duplicateValues" dxfId="3038" priority="5006"/>
    <cfRule type="duplicateValues" dxfId="3037" priority="5007"/>
    <cfRule type="duplicateValues" dxfId="3036" priority="5008"/>
    <cfRule type="duplicateValues" dxfId="3035" priority="5009"/>
  </conditionalFormatting>
  <conditionalFormatting sqref="C171">
    <cfRule type="duplicateValues" dxfId="3034" priority="4932"/>
    <cfRule type="duplicateValues" dxfId="3033" priority="4933"/>
    <cfRule type="duplicateValues" dxfId="3032" priority="4934"/>
    <cfRule type="duplicateValues" dxfId="3031" priority="4935"/>
    <cfRule type="duplicateValues" dxfId="3030" priority="4936"/>
    <cfRule type="duplicateValues" dxfId="3029" priority="4937"/>
    <cfRule type="duplicateValues" dxfId="3028" priority="4938"/>
    <cfRule type="duplicateValues" dxfId="3027" priority="4939"/>
    <cfRule type="duplicateValues" dxfId="3026" priority="4940"/>
  </conditionalFormatting>
  <conditionalFormatting sqref="C172">
    <cfRule type="duplicateValues" dxfId="3025" priority="4976"/>
    <cfRule type="duplicateValues" dxfId="3024" priority="4977"/>
    <cfRule type="duplicateValues" dxfId="3023" priority="4978"/>
    <cfRule type="duplicateValues" dxfId="3022" priority="4979"/>
    <cfRule type="duplicateValues" dxfId="3021" priority="4980"/>
  </conditionalFormatting>
  <conditionalFormatting sqref="C173">
    <cfRule type="duplicateValues" dxfId="3020" priority="4972"/>
    <cfRule type="duplicateValues" dxfId="3019" priority="4973"/>
    <cfRule type="duplicateValues" dxfId="3018" priority="4974"/>
    <cfRule type="duplicateValues" dxfId="3017" priority="4975"/>
  </conditionalFormatting>
  <conditionalFormatting sqref="C173:C175">
    <cfRule type="duplicateValues" dxfId="3016" priority="16297"/>
    <cfRule type="duplicateValues" dxfId="3015" priority="16298"/>
    <cfRule type="duplicateValues" dxfId="3014" priority="16299"/>
    <cfRule type="duplicateValues" dxfId="3013" priority="16300"/>
    <cfRule type="duplicateValues" dxfId="3012" priority="16301"/>
  </conditionalFormatting>
  <conditionalFormatting sqref="C174">
    <cfRule type="duplicateValues" dxfId="3011" priority="4863"/>
    <cfRule type="duplicateValues" dxfId="3010" priority="4864"/>
    <cfRule type="duplicateValues" dxfId="3009" priority="4865"/>
    <cfRule type="duplicateValues" dxfId="3008" priority="4866"/>
    <cfRule type="duplicateValues" dxfId="3007" priority="4867"/>
    <cfRule type="duplicateValues" dxfId="3006" priority="4868"/>
    <cfRule type="duplicateValues" dxfId="3005" priority="4869"/>
    <cfRule type="duplicateValues" dxfId="3004" priority="4870"/>
  </conditionalFormatting>
  <conditionalFormatting sqref="C175">
    <cfRule type="duplicateValues" dxfId="3003" priority="4924"/>
    <cfRule type="duplicateValues" dxfId="3002" priority="4925"/>
    <cfRule type="duplicateValues" dxfId="3001" priority="4926"/>
    <cfRule type="duplicateValues" dxfId="3000" priority="4927"/>
  </conditionalFormatting>
  <conditionalFormatting sqref="C176">
    <cfRule type="duplicateValues" dxfId="2999" priority="4824"/>
  </conditionalFormatting>
  <conditionalFormatting sqref="C181:C186 C177:C179">
    <cfRule type="duplicateValues" dxfId="2998" priority="16255"/>
    <cfRule type="duplicateValues" dxfId="2997" priority="16256"/>
    <cfRule type="duplicateValues" dxfId="2996" priority="16257"/>
    <cfRule type="duplicateValues" dxfId="2995" priority="16258"/>
    <cfRule type="duplicateValues" dxfId="2994" priority="16259"/>
    <cfRule type="duplicateValues" dxfId="2993" priority="16260"/>
    <cfRule type="duplicateValues" dxfId="2992" priority="16261"/>
    <cfRule type="duplicateValues" dxfId="2991" priority="16262"/>
    <cfRule type="duplicateValues" dxfId="2990" priority="16263"/>
    <cfRule type="duplicateValues" dxfId="2989" priority="16264"/>
    <cfRule type="duplicateValues" dxfId="2988" priority="16265"/>
  </conditionalFormatting>
  <conditionalFormatting sqref="C178">
    <cfRule type="duplicateValues" dxfId="2987" priority="4711"/>
    <cfRule type="duplicateValues" dxfId="2986" priority="4712"/>
    <cfRule type="duplicateValues" dxfId="2985" priority="4713"/>
    <cfRule type="duplicateValues" dxfId="2984" priority="4714"/>
    <cfRule type="duplicateValues" dxfId="2983" priority="4715"/>
    <cfRule type="duplicateValues" dxfId="2982" priority="4716"/>
    <cfRule type="duplicateValues" dxfId="2981" priority="4717"/>
    <cfRule type="duplicateValues" dxfId="2980" priority="4718"/>
    <cfRule type="duplicateValues" dxfId="2979" priority="4719"/>
    <cfRule type="duplicateValues" dxfId="2978" priority="4720"/>
    <cfRule type="duplicateValues" dxfId="2977" priority="4721"/>
    <cfRule type="duplicateValues" dxfId="2976" priority="4722"/>
    <cfRule type="duplicateValues" dxfId="2975" priority="4723"/>
  </conditionalFormatting>
  <conditionalFormatting sqref="C181:C186 C179">
    <cfRule type="duplicateValues" dxfId="2974" priority="16277"/>
    <cfRule type="duplicateValues" dxfId="2973" priority="16278"/>
    <cfRule type="duplicateValues" dxfId="2972" priority="16279"/>
    <cfRule type="duplicateValues" dxfId="2971" priority="16280"/>
    <cfRule type="duplicateValues" dxfId="2970" priority="16281"/>
  </conditionalFormatting>
  <conditionalFormatting sqref="C187">
    <cfRule type="duplicateValues" dxfId="2969" priority="4473"/>
    <cfRule type="duplicateValues" dxfId="2968" priority="4474"/>
    <cfRule type="duplicateValues" dxfId="2967" priority="4475"/>
    <cfRule type="duplicateValues" dxfId="2966" priority="4476"/>
    <cfRule type="duplicateValues" dxfId="2965" priority="4477"/>
    <cfRule type="duplicateValues" dxfId="2964" priority="4478"/>
    <cfRule type="duplicateValues" dxfId="2963" priority="4479"/>
    <cfRule type="duplicateValues" dxfId="2962" priority="4480"/>
    <cfRule type="duplicateValues" dxfId="2961" priority="4481"/>
  </conditionalFormatting>
  <conditionalFormatting sqref="C188">
    <cfRule type="duplicateValues" dxfId="2960" priority="4292"/>
    <cfRule type="duplicateValues" dxfId="2959" priority="4293"/>
    <cfRule type="duplicateValues" dxfId="2958" priority="4294"/>
    <cfRule type="duplicateValues" dxfId="2957" priority="4295"/>
    <cfRule type="duplicateValues" dxfId="2956" priority="4296"/>
    <cfRule type="duplicateValues" dxfId="2955" priority="4297"/>
    <cfRule type="duplicateValues" dxfId="2954" priority="4298"/>
    <cfRule type="duplicateValues" dxfId="2953" priority="4299"/>
    <cfRule type="duplicateValues" dxfId="2952" priority="4300"/>
  </conditionalFormatting>
  <conditionalFormatting sqref="C189">
    <cfRule type="duplicateValues" dxfId="2951" priority="4284"/>
    <cfRule type="duplicateValues" dxfId="2950" priority="4285"/>
    <cfRule type="duplicateValues" dxfId="2949" priority="4286"/>
    <cfRule type="duplicateValues" dxfId="2948" priority="4287"/>
    <cfRule type="duplicateValues" dxfId="2947" priority="4288"/>
    <cfRule type="duplicateValues" dxfId="2946" priority="4289"/>
    <cfRule type="duplicateValues" dxfId="2945" priority="4290"/>
    <cfRule type="duplicateValues" dxfId="2944" priority="4291"/>
  </conditionalFormatting>
  <conditionalFormatting sqref="C190">
    <cfRule type="duplicateValues" dxfId="2943" priority="4559"/>
    <cfRule type="duplicateValues" dxfId="2942" priority="4560"/>
    <cfRule type="duplicateValues" dxfId="2941" priority="4561"/>
    <cfRule type="duplicateValues" dxfId="2940" priority="4562"/>
    <cfRule type="duplicateValues" dxfId="2939" priority="4563"/>
    <cfRule type="duplicateValues" dxfId="2938" priority="4564"/>
    <cfRule type="duplicateValues" dxfId="2937" priority="4565"/>
    <cfRule type="duplicateValues" dxfId="2936" priority="4566"/>
    <cfRule type="duplicateValues" dxfId="2935" priority="4567"/>
    <cfRule type="duplicateValues" dxfId="2934" priority="4568"/>
    <cfRule type="duplicateValues" dxfId="2933" priority="4569"/>
    <cfRule type="duplicateValues" dxfId="2932" priority="4570"/>
    <cfRule type="duplicateValues" dxfId="2931" priority="4571"/>
    <cfRule type="duplicateValues" dxfId="2930" priority="4572"/>
  </conditionalFormatting>
  <conditionalFormatting sqref="C191">
    <cfRule type="duplicateValues" dxfId="2929" priority="4545"/>
    <cfRule type="duplicateValues" dxfId="2928" priority="4546"/>
    <cfRule type="duplicateValues" dxfId="2927" priority="4547"/>
    <cfRule type="duplicateValues" dxfId="2926" priority="4548"/>
    <cfRule type="duplicateValues" dxfId="2925" priority="4549"/>
    <cfRule type="duplicateValues" dxfId="2924" priority="4550"/>
    <cfRule type="duplicateValues" dxfId="2923" priority="4551"/>
    <cfRule type="duplicateValues" dxfId="2922" priority="4552"/>
    <cfRule type="duplicateValues" dxfId="2921" priority="4553"/>
    <cfRule type="duplicateValues" dxfId="2920" priority="4554"/>
    <cfRule type="duplicateValues" dxfId="2919" priority="4555"/>
    <cfRule type="duplicateValues" dxfId="2918" priority="4556"/>
    <cfRule type="duplicateValues" dxfId="2917" priority="4557"/>
    <cfRule type="duplicateValues" dxfId="2916" priority="4558"/>
  </conditionalFormatting>
  <conditionalFormatting sqref="C192">
    <cfRule type="duplicateValues" dxfId="2915" priority="4530"/>
    <cfRule type="duplicateValues" dxfId="2914" priority="4531"/>
    <cfRule type="duplicateValues" dxfId="2913" priority="4532"/>
    <cfRule type="duplicateValues" dxfId="2912" priority="4533"/>
    <cfRule type="duplicateValues" dxfId="2911" priority="4534"/>
    <cfRule type="duplicateValues" dxfId="2910" priority="4535"/>
    <cfRule type="duplicateValues" dxfId="2909" priority="4536"/>
    <cfRule type="duplicateValues" dxfId="2908" priority="4537"/>
  </conditionalFormatting>
  <conditionalFormatting sqref="C193">
    <cfRule type="duplicateValues" dxfId="2907" priority="4333"/>
    <cfRule type="duplicateValues" dxfId="2906" priority="4334"/>
    <cfRule type="duplicateValues" dxfId="2905" priority="4335"/>
    <cfRule type="duplicateValues" dxfId="2904" priority="4336"/>
    <cfRule type="duplicateValues" dxfId="2903" priority="4337"/>
    <cfRule type="duplicateValues" dxfId="2902" priority="4338"/>
    <cfRule type="duplicateValues" dxfId="2901" priority="4339"/>
    <cfRule type="duplicateValues" dxfId="2900" priority="4340"/>
    <cfRule type="duplicateValues" dxfId="2899" priority="4341"/>
    <cfRule type="duplicateValues" dxfId="2898" priority="4342"/>
  </conditionalFormatting>
  <conditionalFormatting sqref="C194">
    <cfRule type="duplicateValues" dxfId="2897" priority="4521"/>
  </conditionalFormatting>
  <conditionalFormatting sqref="C194:C196">
    <cfRule type="duplicateValues" dxfId="2896" priority="16236"/>
    <cfRule type="duplicateValues" dxfId="2895" priority="16237"/>
    <cfRule type="duplicateValues" dxfId="2894" priority="16238"/>
    <cfRule type="duplicateValues" dxfId="2893" priority="16239"/>
    <cfRule type="duplicateValues" dxfId="2892" priority="16240"/>
    <cfRule type="duplicateValues" dxfId="2891" priority="16241"/>
  </conditionalFormatting>
  <conditionalFormatting sqref="C195">
    <cfRule type="duplicateValues" dxfId="2890" priority="4518"/>
  </conditionalFormatting>
  <conditionalFormatting sqref="C196">
    <cfRule type="duplicateValues" dxfId="2889" priority="4519"/>
  </conditionalFormatting>
  <conditionalFormatting sqref="C197">
    <cfRule type="duplicateValues" dxfId="2888" priority="4587"/>
    <cfRule type="duplicateValues" dxfId="2887" priority="4588"/>
    <cfRule type="duplicateValues" dxfId="2886" priority="4589"/>
    <cfRule type="duplicateValues" dxfId="2885" priority="4590"/>
    <cfRule type="duplicateValues" dxfId="2884" priority="4591"/>
    <cfRule type="duplicateValues" dxfId="2883" priority="4592"/>
    <cfRule type="duplicateValues" dxfId="2882" priority="4593"/>
    <cfRule type="duplicateValues" dxfId="2881" priority="4594"/>
  </conditionalFormatting>
  <conditionalFormatting sqref="C198">
    <cfRule type="duplicateValues" dxfId="2880" priority="3987"/>
    <cfRule type="duplicateValues" dxfId="2879" priority="3988"/>
    <cfRule type="duplicateValues" dxfId="2878" priority="3989"/>
    <cfRule type="duplicateValues" dxfId="2877" priority="3990"/>
    <cfRule type="duplicateValues" dxfId="2876" priority="3991"/>
    <cfRule type="duplicateValues" dxfId="2875" priority="3992"/>
    <cfRule type="duplicateValues" dxfId="2874" priority="3993"/>
    <cfRule type="duplicateValues" dxfId="2873" priority="3994"/>
  </conditionalFormatting>
  <conditionalFormatting sqref="C199">
    <cfRule type="duplicateValues" dxfId="2872" priority="4235"/>
    <cfRule type="duplicateValues" dxfId="2871" priority="4236"/>
    <cfRule type="duplicateValues" dxfId="2870" priority="4237"/>
    <cfRule type="duplicateValues" dxfId="2869" priority="4238"/>
    <cfRule type="duplicateValues" dxfId="2868" priority="4239"/>
    <cfRule type="duplicateValues" dxfId="2867" priority="4240"/>
    <cfRule type="duplicateValues" dxfId="2866" priority="4241"/>
    <cfRule type="duplicateValues" dxfId="2865" priority="4242"/>
    <cfRule type="duplicateValues" dxfId="2864" priority="4243"/>
  </conditionalFormatting>
  <conditionalFormatting sqref="C200">
    <cfRule type="duplicateValues" dxfId="2863" priority="4217"/>
    <cfRule type="duplicateValues" dxfId="2862" priority="4218"/>
    <cfRule type="duplicateValues" dxfId="2861" priority="4219"/>
    <cfRule type="duplicateValues" dxfId="2860" priority="4220"/>
    <cfRule type="duplicateValues" dxfId="2859" priority="4221"/>
    <cfRule type="duplicateValues" dxfId="2858" priority="4222"/>
    <cfRule type="duplicateValues" dxfId="2857" priority="4223"/>
    <cfRule type="duplicateValues" dxfId="2856" priority="4224"/>
    <cfRule type="duplicateValues" dxfId="2855" priority="4225"/>
  </conditionalFormatting>
  <conditionalFormatting sqref="C201">
    <cfRule type="duplicateValues" dxfId="2854" priority="4205"/>
    <cfRule type="duplicateValues" dxfId="2853" priority="4206"/>
    <cfRule type="duplicateValues" dxfId="2852" priority="4207"/>
    <cfRule type="duplicateValues" dxfId="2851" priority="4208"/>
    <cfRule type="duplicateValues" dxfId="2850" priority="4209"/>
    <cfRule type="duplicateValues" dxfId="2849" priority="4210"/>
    <cfRule type="duplicateValues" dxfId="2848" priority="4211"/>
    <cfRule type="duplicateValues" dxfId="2847" priority="4212"/>
    <cfRule type="duplicateValues" dxfId="2846" priority="4213"/>
    <cfRule type="duplicateValues" dxfId="2845" priority="4214"/>
    <cfRule type="duplicateValues" dxfId="2844" priority="4215"/>
    <cfRule type="duplicateValues" dxfId="2843" priority="4216"/>
  </conditionalFormatting>
  <conditionalFormatting sqref="C202">
    <cfRule type="duplicateValues" dxfId="2842" priority="4197"/>
    <cfRule type="duplicateValues" dxfId="2841" priority="4198"/>
    <cfRule type="duplicateValues" dxfId="2840" priority="4199"/>
    <cfRule type="duplicateValues" dxfId="2839" priority="4200"/>
    <cfRule type="duplicateValues" dxfId="2838" priority="4201"/>
    <cfRule type="duplicateValues" dxfId="2837" priority="4202"/>
    <cfRule type="duplicateValues" dxfId="2836" priority="4203"/>
    <cfRule type="duplicateValues" dxfId="2835" priority="4204"/>
  </conditionalFormatting>
  <conditionalFormatting sqref="C203">
    <cfRule type="duplicateValues" dxfId="2834" priority="4190"/>
    <cfRule type="duplicateValues" dxfId="2833" priority="4191"/>
    <cfRule type="duplicateValues" dxfId="2832" priority="4192"/>
    <cfRule type="duplicateValues" dxfId="2831" priority="4193"/>
    <cfRule type="duplicateValues" dxfId="2830" priority="4194"/>
    <cfRule type="duplicateValues" dxfId="2829" priority="4195"/>
    <cfRule type="duplicateValues" dxfId="2828" priority="4196"/>
  </conditionalFormatting>
  <conditionalFormatting sqref="C204">
    <cfRule type="duplicateValues" dxfId="2827" priority="4460"/>
    <cfRule type="duplicateValues" dxfId="2826" priority="4461"/>
    <cfRule type="duplicateValues" dxfId="2825" priority="4462"/>
    <cfRule type="duplicateValues" dxfId="2824" priority="4463"/>
    <cfRule type="duplicateValues" dxfId="2823" priority="4464"/>
    <cfRule type="duplicateValues" dxfId="2822" priority="4465"/>
    <cfRule type="duplicateValues" dxfId="2821" priority="4466"/>
    <cfRule type="duplicateValues" dxfId="2820" priority="4467"/>
    <cfRule type="duplicateValues" dxfId="2819" priority="4468"/>
    <cfRule type="duplicateValues" dxfId="2818" priority="4469"/>
    <cfRule type="duplicateValues" dxfId="2817" priority="4470"/>
    <cfRule type="duplicateValues" dxfId="2816" priority="4471"/>
    <cfRule type="duplicateValues" dxfId="2815" priority="4472"/>
  </conditionalFormatting>
  <conditionalFormatting sqref="C205">
    <cfRule type="duplicateValues" dxfId="2814" priority="4019"/>
    <cfRule type="duplicateValues" dxfId="2813" priority="4020"/>
    <cfRule type="duplicateValues" dxfId="2812" priority="4021"/>
    <cfRule type="duplicateValues" dxfId="2811" priority="4022"/>
    <cfRule type="duplicateValues" dxfId="2810" priority="4023"/>
    <cfRule type="duplicateValues" dxfId="2809" priority="4024"/>
    <cfRule type="duplicateValues" dxfId="2808" priority="4025"/>
    <cfRule type="duplicateValues" dxfId="2807" priority="4026"/>
    <cfRule type="duplicateValues" dxfId="2806" priority="4027"/>
    <cfRule type="duplicateValues" dxfId="2805" priority="4028"/>
  </conditionalFormatting>
  <conditionalFormatting sqref="C206">
    <cfRule type="duplicateValues" dxfId="2804" priority="4003"/>
    <cfRule type="duplicateValues" dxfId="2803" priority="4004"/>
    <cfRule type="duplicateValues" dxfId="2802" priority="4005"/>
    <cfRule type="duplicateValues" dxfId="2801" priority="4006"/>
    <cfRule type="duplicateValues" dxfId="2800" priority="4007"/>
    <cfRule type="duplicateValues" dxfId="2799" priority="4008"/>
    <cfRule type="duplicateValues" dxfId="2798" priority="4009"/>
    <cfRule type="duplicateValues" dxfId="2797" priority="4010"/>
  </conditionalFormatting>
  <conditionalFormatting sqref="C207">
    <cfRule type="duplicateValues" dxfId="2796" priority="4325"/>
    <cfRule type="duplicateValues" dxfId="2795" priority="4326"/>
    <cfRule type="duplicateValues" dxfId="2794" priority="4327"/>
    <cfRule type="duplicateValues" dxfId="2793" priority="4328"/>
    <cfRule type="duplicateValues" dxfId="2792" priority="4329"/>
    <cfRule type="duplicateValues" dxfId="2791" priority="4330"/>
    <cfRule type="duplicateValues" dxfId="2790" priority="4331"/>
    <cfRule type="duplicateValues" dxfId="2789" priority="4332"/>
  </conditionalFormatting>
  <conditionalFormatting sqref="C208">
    <cfRule type="duplicateValues" dxfId="2788" priority="3947"/>
    <cfRule type="duplicateValues" dxfId="2787" priority="3948"/>
    <cfRule type="duplicateValues" dxfId="2786" priority="3949"/>
    <cfRule type="duplicateValues" dxfId="2785" priority="3950"/>
    <cfRule type="duplicateValues" dxfId="2784" priority="3951"/>
    <cfRule type="duplicateValues" dxfId="2783" priority="3952"/>
  </conditionalFormatting>
  <conditionalFormatting sqref="C209">
    <cfRule type="duplicateValues" dxfId="2782" priority="4170"/>
    <cfRule type="duplicateValues" dxfId="2781" priority="4171"/>
    <cfRule type="duplicateValues" dxfId="2780" priority="4172"/>
    <cfRule type="duplicateValues" dxfId="2779" priority="4173"/>
    <cfRule type="duplicateValues" dxfId="2778" priority="4174"/>
    <cfRule type="duplicateValues" dxfId="2777" priority="4175"/>
    <cfRule type="duplicateValues" dxfId="2776" priority="4176"/>
    <cfRule type="duplicateValues" dxfId="2775" priority="4177"/>
    <cfRule type="duplicateValues" dxfId="2774" priority="4178"/>
    <cfRule type="duplicateValues" dxfId="2773" priority="4179"/>
    <cfRule type="duplicateValues" dxfId="2772" priority="4180"/>
    <cfRule type="duplicateValues" dxfId="2771" priority="4181"/>
    <cfRule type="duplicateValues" dxfId="2770" priority="4182"/>
  </conditionalFormatting>
  <conditionalFormatting sqref="C210">
    <cfRule type="duplicateValues" dxfId="2769" priority="3940"/>
    <cfRule type="duplicateValues" dxfId="2768" priority="3941"/>
    <cfRule type="duplicateValues" dxfId="2767" priority="3942"/>
    <cfRule type="duplicateValues" dxfId="2766" priority="3943"/>
    <cfRule type="duplicateValues" dxfId="2765" priority="3944"/>
    <cfRule type="duplicateValues" dxfId="2764" priority="3945"/>
    <cfRule type="duplicateValues" dxfId="2763" priority="3946"/>
  </conditionalFormatting>
  <conditionalFormatting sqref="C211">
    <cfRule type="duplicateValues" dxfId="2762" priority="4273"/>
    <cfRule type="duplicateValues" dxfId="2761" priority="4274"/>
    <cfRule type="duplicateValues" dxfId="2760" priority="4275"/>
    <cfRule type="duplicateValues" dxfId="2759" priority="4276"/>
    <cfRule type="duplicateValues" dxfId="2758" priority="4277"/>
    <cfRule type="duplicateValues" dxfId="2757" priority="4278"/>
    <cfRule type="duplicateValues" dxfId="2756" priority="4279"/>
    <cfRule type="duplicateValues" dxfId="2755" priority="4280"/>
    <cfRule type="duplicateValues" dxfId="2754" priority="4281"/>
    <cfRule type="duplicateValues" dxfId="2753" priority="4282"/>
    <cfRule type="duplicateValues" dxfId="2752" priority="4283"/>
  </conditionalFormatting>
  <conditionalFormatting sqref="C212">
    <cfRule type="duplicateValues" dxfId="2751" priority="4257"/>
    <cfRule type="duplicateValues" dxfId="2750" priority="4258"/>
    <cfRule type="duplicateValues" dxfId="2749" priority="4259"/>
    <cfRule type="duplicateValues" dxfId="2748" priority="4260"/>
    <cfRule type="duplicateValues" dxfId="2747" priority="4261"/>
    <cfRule type="duplicateValues" dxfId="2746" priority="4262"/>
    <cfRule type="duplicateValues" dxfId="2745" priority="4263"/>
    <cfRule type="duplicateValues" dxfId="2744" priority="4264"/>
    <cfRule type="duplicateValues" dxfId="2743" priority="4265"/>
    <cfRule type="duplicateValues" dxfId="2742" priority="4266"/>
    <cfRule type="duplicateValues" dxfId="2741" priority="4267"/>
    <cfRule type="duplicateValues" dxfId="2740" priority="4268"/>
    <cfRule type="duplicateValues" dxfId="2739" priority="4269"/>
    <cfRule type="duplicateValues" dxfId="2738" priority="4270"/>
    <cfRule type="duplicateValues" dxfId="2737" priority="4271"/>
    <cfRule type="duplicateValues" dxfId="2736" priority="4272"/>
  </conditionalFormatting>
  <conditionalFormatting sqref="C213">
    <cfRule type="duplicateValues" dxfId="2735" priority="4301"/>
    <cfRule type="duplicateValues" dxfId="2734" priority="4302"/>
    <cfRule type="duplicateValues" dxfId="2733" priority="4303"/>
    <cfRule type="duplicateValues" dxfId="2732" priority="4304"/>
    <cfRule type="duplicateValues" dxfId="2731" priority="4305"/>
    <cfRule type="duplicateValues" dxfId="2730" priority="4306"/>
    <cfRule type="duplicateValues" dxfId="2729" priority="4307"/>
    <cfRule type="duplicateValues" dxfId="2728" priority="4308"/>
    <cfRule type="duplicateValues" dxfId="2727" priority="4309"/>
    <cfRule type="duplicateValues" dxfId="2726" priority="4310"/>
    <cfRule type="duplicateValues" dxfId="2725" priority="4311"/>
    <cfRule type="duplicateValues" dxfId="2724" priority="4312"/>
    <cfRule type="duplicateValues" dxfId="2723" priority="4313"/>
    <cfRule type="duplicateValues" dxfId="2722" priority="4314"/>
    <cfRule type="duplicateValues" dxfId="2721" priority="4315"/>
    <cfRule type="duplicateValues" dxfId="2720" priority="4316"/>
  </conditionalFormatting>
  <conditionalFormatting sqref="C214">
    <cfRule type="duplicateValues" dxfId="2719" priority="4426"/>
    <cfRule type="duplicateValues" dxfId="2718" priority="4427"/>
    <cfRule type="duplicateValues" dxfId="2717" priority="4428"/>
    <cfRule type="duplicateValues" dxfId="2716" priority="4429"/>
    <cfRule type="duplicateValues" dxfId="2715" priority="4430"/>
    <cfRule type="duplicateValues" dxfId="2714" priority="4431"/>
    <cfRule type="duplicateValues" dxfId="2713" priority="4432"/>
    <cfRule type="duplicateValues" dxfId="2712" priority="4433"/>
  </conditionalFormatting>
  <conditionalFormatting sqref="C215">
    <cfRule type="duplicateValues" dxfId="2711" priority="4415"/>
    <cfRule type="duplicateValues" dxfId="2710" priority="4416"/>
    <cfRule type="duplicateValues" dxfId="2709" priority="4417"/>
    <cfRule type="duplicateValues" dxfId="2708" priority="4418"/>
    <cfRule type="duplicateValues" dxfId="2707" priority="4419"/>
    <cfRule type="duplicateValues" dxfId="2706" priority="4420"/>
    <cfRule type="duplicateValues" dxfId="2705" priority="4421"/>
    <cfRule type="duplicateValues" dxfId="2704" priority="4422"/>
    <cfRule type="duplicateValues" dxfId="2703" priority="4423"/>
    <cfRule type="duplicateValues" dxfId="2702" priority="4424"/>
    <cfRule type="duplicateValues" dxfId="2701" priority="4425"/>
  </conditionalFormatting>
  <conditionalFormatting sqref="C216">
    <cfRule type="duplicateValues" dxfId="2700" priority="4500"/>
    <cfRule type="duplicateValues" dxfId="2699" priority="4501"/>
    <cfRule type="duplicateValues" dxfId="2698" priority="4502"/>
    <cfRule type="duplicateValues" dxfId="2697" priority="4503"/>
    <cfRule type="duplicateValues" dxfId="2696" priority="4504"/>
    <cfRule type="duplicateValues" dxfId="2695" priority="4505"/>
    <cfRule type="duplicateValues" dxfId="2694" priority="4506"/>
    <cfRule type="duplicateValues" dxfId="2693" priority="4507"/>
    <cfRule type="duplicateValues" dxfId="2692" priority="4508"/>
    <cfRule type="duplicateValues" dxfId="2691" priority="4509"/>
    <cfRule type="duplicateValues" dxfId="2690" priority="4510"/>
    <cfRule type="duplicateValues" dxfId="2689" priority="4511"/>
    <cfRule type="duplicateValues" dxfId="2688" priority="4512"/>
  </conditionalFormatting>
  <conditionalFormatting sqref="C217">
    <cfRule type="duplicateValues" dxfId="2687" priority="4401"/>
    <cfRule type="duplicateValues" dxfId="2686" priority="4402"/>
    <cfRule type="duplicateValues" dxfId="2685" priority="4403"/>
    <cfRule type="duplicateValues" dxfId="2684" priority="4404"/>
    <cfRule type="duplicateValues" dxfId="2683" priority="4405"/>
    <cfRule type="duplicateValues" dxfId="2682" priority="4406"/>
    <cfRule type="duplicateValues" dxfId="2681" priority="4407"/>
    <cfRule type="duplicateValues" dxfId="2680" priority="4408"/>
    <cfRule type="duplicateValues" dxfId="2679" priority="4409"/>
    <cfRule type="duplicateValues" dxfId="2678" priority="4410"/>
    <cfRule type="duplicateValues" dxfId="2677" priority="4411"/>
    <cfRule type="duplicateValues" dxfId="2676" priority="4412"/>
    <cfRule type="duplicateValues" dxfId="2675" priority="4413"/>
    <cfRule type="duplicateValues" dxfId="2674" priority="4414"/>
  </conditionalFormatting>
  <conditionalFormatting sqref="C218">
    <cfRule type="duplicateValues" dxfId="2673" priority="4394"/>
    <cfRule type="duplicateValues" dxfId="2672" priority="4395"/>
    <cfRule type="duplicateValues" dxfId="2671" priority="4396"/>
    <cfRule type="duplicateValues" dxfId="2670" priority="4397"/>
    <cfRule type="duplicateValues" dxfId="2669" priority="4398"/>
    <cfRule type="duplicateValues" dxfId="2668" priority="4399"/>
    <cfRule type="duplicateValues" dxfId="2667" priority="4400"/>
  </conditionalFormatting>
  <conditionalFormatting sqref="C219">
    <cfRule type="duplicateValues" dxfId="2666" priority="4388"/>
    <cfRule type="duplicateValues" dxfId="2665" priority="4389"/>
    <cfRule type="duplicateValues" dxfId="2664" priority="4390"/>
    <cfRule type="duplicateValues" dxfId="2663" priority="4391"/>
    <cfRule type="duplicateValues" dxfId="2662" priority="4392"/>
    <cfRule type="duplicateValues" dxfId="2661" priority="4393"/>
  </conditionalFormatting>
  <conditionalFormatting sqref="C220">
    <cfRule type="duplicateValues" dxfId="2660" priority="4381"/>
    <cfRule type="duplicateValues" dxfId="2659" priority="4382"/>
    <cfRule type="duplicateValues" dxfId="2658" priority="4383"/>
    <cfRule type="duplicateValues" dxfId="2657" priority="4384"/>
    <cfRule type="duplicateValues" dxfId="2656" priority="4385"/>
    <cfRule type="duplicateValues" dxfId="2655" priority="4386"/>
    <cfRule type="duplicateValues" dxfId="2654" priority="4387"/>
  </conditionalFormatting>
  <conditionalFormatting sqref="C221">
    <cfRule type="duplicateValues" dxfId="2653" priority="4163"/>
    <cfRule type="duplicateValues" dxfId="2652" priority="4164"/>
    <cfRule type="duplicateValues" dxfId="2651" priority="4165"/>
    <cfRule type="duplicateValues" dxfId="2650" priority="4166"/>
    <cfRule type="duplicateValues" dxfId="2649" priority="4167"/>
    <cfRule type="duplicateValues" dxfId="2648" priority="4168"/>
    <cfRule type="duplicateValues" dxfId="2647" priority="4169"/>
  </conditionalFormatting>
  <conditionalFormatting sqref="C222">
    <cfRule type="duplicateValues" dxfId="2646" priority="4038"/>
    <cfRule type="duplicateValues" dxfId="2645" priority="4039"/>
  </conditionalFormatting>
  <conditionalFormatting sqref="C223">
    <cfRule type="duplicateValues" dxfId="2644" priority="4156"/>
    <cfRule type="duplicateValues" dxfId="2643" priority="4157"/>
    <cfRule type="duplicateValues" dxfId="2642" priority="4158"/>
    <cfRule type="duplicateValues" dxfId="2641" priority="4159"/>
    <cfRule type="duplicateValues" dxfId="2640" priority="4160"/>
    <cfRule type="duplicateValues" dxfId="2639" priority="4161"/>
    <cfRule type="duplicateValues" dxfId="2638" priority="4162"/>
  </conditionalFormatting>
  <conditionalFormatting sqref="C224">
    <cfRule type="duplicateValues" dxfId="2637" priority="4135"/>
    <cfRule type="duplicateValues" dxfId="2636" priority="4136"/>
    <cfRule type="duplicateValues" dxfId="2635" priority="4137"/>
    <cfRule type="duplicateValues" dxfId="2634" priority="4138"/>
    <cfRule type="duplicateValues" dxfId="2633" priority="4139"/>
    <cfRule type="duplicateValues" dxfId="2632" priority="4140"/>
    <cfRule type="duplicateValues" dxfId="2631" priority="4141"/>
    <cfRule type="duplicateValues" dxfId="2630" priority="4142"/>
    <cfRule type="duplicateValues" dxfId="2629" priority="4143"/>
    <cfRule type="duplicateValues" dxfId="2628" priority="4144"/>
  </conditionalFormatting>
  <conditionalFormatting sqref="C224:C225">
    <cfRule type="duplicateValues" dxfId="2627" priority="16761"/>
  </conditionalFormatting>
  <conditionalFormatting sqref="C225">
    <cfRule type="duplicateValues" dxfId="2626" priority="4145"/>
    <cfRule type="duplicateValues" dxfId="2625" priority="4146"/>
    <cfRule type="duplicateValues" dxfId="2624" priority="4147"/>
    <cfRule type="duplicateValues" dxfId="2623" priority="4148"/>
    <cfRule type="duplicateValues" dxfId="2622" priority="4149"/>
    <cfRule type="duplicateValues" dxfId="2621" priority="4150"/>
  </conditionalFormatting>
  <conditionalFormatting sqref="C243">
    <cfRule type="duplicateValues" dxfId="2620" priority="3657"/>
    <cfRule type="duplicateValues" dxfId="2619" priority="3658"/>
    <cfRule type="duplicateValues" dxfId="2618" priority="3659"/>
    <cfRule type="duplicateValues" dxfId="2617" priority="3660"/>
    <cfRule type="duplicateValues" dxfId="2616" priority="3661"/>
    <cfRule type="duplicateValues" dxfId="2615" priority="3662"/>
    <cfRule type="duplicateValues" dxfId="2614" priority="3663"/>
    <cfRule type="duplicateValues" dxfId="2613" priority="3664"/>
    <cfRule type="duplicateValues" dxfId="2612" priority="3665"/>
    <cfRule type="duplicateValues" dxfId="2611" priority="3666"/>
    <cfRule type="duplicateValues" dxfId="2610" priority="3667"/>
  </conditionalFormatting>
  <conditionalFormatting sqref="C244">
    <cfRule type="duplicateValues" dxfId="2609" priority="3561"/>
    <cfRule type="duplicateValues" dxfId="2608" priority="3562"/>
    <cfRule type="duplicateValues" dxfId="2607" priority="3563"/>
    <cfRule type="duplicateValues" dxfId="2606" priority="3564"/>
    <cfRule type="duplicateValues" dxfId="2605" priority="3565"/>
    <cfRule type="duplicateValues" dxfId="2604" priority="3566"/>
    <cfRule type="duplicateValues" dxfId="2603" priority="3567"/>
    <cfRule type="duplicateValues" dxfId="2602" priority="3568"/>
    <cfRule type="duplicateValues" dxfId="2601" priority="3569"/>
    <cfRule type="duplicateValues" dxfId="2600" priority="3570"/>
    <cfRule type="duplicateValues" dxfId="2599" priority="3571"/>
    <cfRule type="duplicateValues" dxfId="2598" priority="3572"/>
    <cfRule type="duplicateValues" dxfId="2597" priority="3573"/>
    <cfRule type="duplicateValues" dxfId="2596" priority="3574"/>
    <cfRule type="duplicateValues" dxfId="2595" priority="3575"/>
    <cfRule type="duplicateValues" dxfId="2594" priority="3576"/>
  </conditionalFormatting>
  <conditionalFormatting sqref="C245">
    <cfRule type="duplicateValues" dxfId="2593" priority="3641"/>
    <cfRule type="duplicateValues" dxfId="2592" priority="3642"/>
    <cfRule type="duplicateValues" dxfId="2591" priority="3643"/>
    <cfRule type="duplicateValues" dxfId="2590" priority="3644"/>
    <cfRule type="duplicateValues" dxfId="2589" priority="3645"/>
    <cfRule type="duplicateValues" dxfId="2588" priority="3646"/>
    <cfRule type="duplicateValues" dxfId="2587" priority="3647"/>
    <cfRule type="duplicateValues" dxfId="2586" priority="3648"/>
    <cfRule type="duplicateValues" dxfId="2585" priority="3649"/>
    <cfRule type="duplicateValues" dxfId="2584" priority="3650"/>
    <cfRule type="duplicateValues" dxfId="2583" priority="3651"/>
    <cfRule type="duplicateValues" dxfId="2582" priority="3652"/>
    <cfRule type="duplicateValues" dxfId="2581" priority="3653"/>
    <cfRule type="duplicateValues" dxfId="2580" priority="3654"/>
    <cfRule type="duplicateValues" dxfId="2579" priority="3655"/>
    <cfRule type="duplicateValues" dxfId="2578" priority="3656"/>
  </conditionalFormatting>
  <conditionalFormatting sqref="C246">
    <cfRule type="duplicateValues" dxfId="2577" priority="3388"/>
    <cfRule type="duplicateValues" dxfId="2576" priority="3389"/>
    <cfRule type="duplicateValues" dxfId="2575" priority="3390"/>
    <cfRule type="duplicateValues" dxfId="2574" priority="3391"/>
    <cfRule type="duplicateValues" dxfId="2573" priority="3392"/>
    <cfRule type="duplicateValues" dxfId="2572" priority="3393"/>
    <cfRule type="duplicateValues" dxfId="2571" priority="3394"/>
    <cfRule type="duplicateValues" dxfId="2570" priority="3395"/>
    <cfRule type="duplicateValues" dxfId="2569" priority="3396"/>
    <cfRule type="duplicateValues" dxfId="2568" priority="3397"/>
    <cfRule type="duplicateValues" dxfId="2567" priority="3398"/>
    <cfRule type="duplicateValues" dxfId="2566" priority="3399"/>
    <cfRule type="duplicateValues" dxfId="2565" priority="3400"/>
    <cfRule type="duplicateValues" dxfId="2564" priority="3401"/>
    <cfRule type="duplicateValues" dxfId="2563" priority="3402"/>
    <cfRule type="duplicateValues" dxfId="2562" priority="3403"/>
  </conditionalFormatting>
  <conditionalFormatting sqref="C247">
    <cfRule type="duplicateValues" dxfId="2561" priority="17287"/>
    <cfRule type="duplicateValues" dxfId="2560" priority="17288"/>
    <cfRule type="duplicateValues" dxfId="2559" priority="17289"/>
    <cfRule type="duplicateValues" dxfId="2558" priority="17290"/>
    <cfRule type="duplicateValues" dxfId="2557" priority="17291"/>
    <cfRule type="duplicateValues" dxfId="2556" priority="17292"/>
    <cfRule type="duplicateValues" dxfId="2555" priority="17293"/>
    <cfRule type="duplicateValues" dxfId="2554" priority="17294"/>
    <cfRule type="duplicateValues" dxfId="2553" priority="17295"/>
    <cfRule type="duplicateValues" dxfId="2552" priority="17296"/>
    <cfRule type="duplicateValues" dxfId="2551" priority="17297"/>
    <cfRule type="duplicateValues" dxfId="2550" priority="17298"/>
    <cfRule type="duplicateValues" dxfId="2549" priority="17299"/>
    <cfRule type="duplicateValues" dxfId="2548" priority="17300"/>
    <cfRule type="duplicateValues" dxfId="2547" priority="17301"/>
    <cfRule type="duplicateValues" dxfId="2546" priority="17302"/>
  </conditionalFormatting>
  <conditionalFormatting sqref="C248">
    <cfRule type="duplicateValues" dxfId="2545" priority="3716"/>
    <cfRule type="duplicateValues" dxfId="2544" priority="3717"/>
    <cfRule type="duplicateValues" dxfId="2543" priority="3718"/>
    <cfRule type="duplicateValues" dxfId="2542" priority="3719"/>
    <cfRule type="duplicateValues" dxfId="2541" priority="3720"/>
    <cfRule type="duplicateValues" dxfId="2540" priority="3721"/>
    <cfRule type="duplicateValues" dxfId="2539" priority="3722"/>
    <cfRule type="duplicateValues" dxfId="2538" priority="3723"/>
  </conditionalFormatting>
  <conditionalFormatting sqref="C249">
    <cfRule type="duplicateValues" dxfId="2537" priority="3700"/>
    <cfRule type="duplicateValues" dxfId="2536" priority="3701"/>
    <cfRule type="duplicateValues" dxfId="2535" priority="3702"/>
    <cfRule type="duplicateValues" dxfId="2534" priority="3703"/>
    <cfRule type="duplicateValues" dxfId="2533" priority="3704"/>
    <cfRule type="duplicateValues" dxfId="2532" priority="3705"/>
    <cfRule type="duplicateValues" dxfId="2531" priority="3706"/>
    <cfRule type="duplicateValues" dxfId="2530" priority="3707"/>
  </conditionalFormatting>
  <conditionalFormatting sqref="C250">
    <cfRule type="duplicateValues" dxfId="2529" priority="3818"/>
    <cfRule type="duplicateValues" dxfId="2528" priority="3819"/>
    <cfRule type="duplicateValues" dxfId="2527" priority="3820"/>
    <cfRule type="duplicateValues" dxfId="2526" priority="3821"/>
    <cfRule type="duplicateValues" dxfId="2525" priority="3822"/>
    <cfRule type="duplicateValues" dxfId="2524" priority="3823"/>
    <cfRule type="duplicateValues" dxfId="2523" priority="3824"/>
    <cfRule type="duplicateValues" dxfId="2522" priority="3825"/>
    <cfRule type="duplicateValues" dxfId="2521" priority="3826"/>
    <cfRule type="duplicateValues" dxfId="2520" priority="3827"/>
    <cfRule type="duplicateValues" dxfId="2519" priority="3828"/>
    <cfRule type="duplicateValues" dxfId="2518" priority="3829"/>
    <cfRule type="duplicateValues" dxfId="2517" priority="3830"/>
    <cfRule type="duplicateValues" dxfId="2516" priority="3831"/>
    <cfRule type="duplicateValues" dxfId="2515" priority="3832"/>
    <cfRule type="duplicateValues" dxfId="2514" priority="3833"/>
  </conditionalFormatting>
  <conditionalFormatting sqref="C251:C254">
    <cfRule type="duplicateValues" dxfId="2513" priority="17276"/>
    <cfRule type="duplicateValues" dxfId="2512" priority="17277"/>
    <cfRule type="duplicateValues" dxfId="2511" priority="17278"/>
    <cfRule type="duplicateValues" dxfId="2510" priority="17279"/>
    <cfRule type="duplicateValues" dxfId="2509" priority="17280"/>
    <cfRule type="duplicateValues" dxfId="2508" priority="17281"/>
    <cfRule type="duplicateValues" dxfId="2507" priority="17282"/>
    <cfRule type="duplicateValues" dxfId="2506" priority="17283"/>
    <cfRule type="duplicateValues" dxfId="2505" priority="17284"/>
    <cfRule type="duplicateValues" dxfId="2504" priority="17285"/>
  </conditionalFormatting>
  <conditionalFormatting sqref="C251:C255">
    <cfRule type="duplicateValues" dxfId="2503" priority="17286"/>
  </conditionalFormatting>
  <conditionalFormatting sqref="C255">
    <cfRule type="duplicateValues" dxfId="2502" priority="3504"/>
    <cfRule type="duplicateValues" dxfId="2501" priority="3505"/>
    <cfRule type="duplicateValues" dxfId="2500" priority="3506"/>
    <cfRule type="duplicateValues" dxfId="2499" priority="3507"/>
    <cfRule type="duplicateValues" dxfId="2498" priority="3508"/>
  </conditionalFormatting>
  <conditionalFormatting sqref="C256">
    <cfRule type="duplicateValues" dxfId="2497" priority="3380"/>
    <cfRule type="duplicateValues" dxfId="2496" priority="3381"/>
    <cfRule type="duplicateValues" dxfId="2495" priority="3382"/>
    <cfRule type="duplicateValues" dxfId="2494" priority="3383"/>
    <cfRule type="duplicateValues" dxfId="2493" priority="3384"/>
    <cfRule type="duplicateValues" dxfId="2492" priority="3385"/>
    <cfRule type="duplicateValues" dxfId="2491" priority="3386"/>
    <cfRule type="duplicateValues" dxfId="2490" priority="3387"/>
  </conditionalFormatting>
  <conditionalFormatting sqref="C257 C251:C255">
    <cfRule type="duplicateValues" dxfId="2489" priority="3517"/>
  </conditionalFormatting>
  <conditionalFormatting sqref="C257">
    <cfRule type="duplicateValues" dxfId="2488" priority="3492"/>
    <cfRule type="duplicateValues" dxfId="2487" priority="3493"/>
  </conditionalFormatting>
  <conditionalFormatting sqref="C257:C258 C251:C255">
    <cfRule type="duplicateValues" dxfId="2486" priority="17107"/>
  </conditionalFormatting>
  <conditionalFormatting sqref="C258">
    <cfRule type="duplicateValues" dxfId="2485" priority="3476"/>
    <cfRule type="duplicateValues" dxfId="2484" priority="3477"/>
    <cfRule type="duplicateValues" dxfId="2483" priority="3478"/>
    <cfRule type="duplicateValues" dxfId="2482" priority="3479"/>
  </conditionalFormatting>
  <conditionalFormatting sqref="C259">
    <cfRule type="duplicateValues" dxfId="2481" priority="3412"/>
    <cfRule type="duplicateValues" dxfId="2480" priority="3413"/>
    <cfRule type="duplicateValues" dxfId="2479" priority="3414"/>
    <cfRule type="duplicateValues" dxfId="2478" priority="3415"/>
    <cfRule type="duplicateValues" dxfId="2477" priority="3416"/>
    <cfRule type="duplicateValues" dxfId="2476" priority="3417"/>
    <cfRule type="duplicateValues" dxfId="2475" priority="3418"/>
    <cfRule type="duplicateValues" dxfId="2474" priority="3419"/>
  </conditionalFormatting>
  <conditionalFormatting sqref="C260">
    <cfRule type="duplicateValues" dxfId="2473" priority="3364"/>
    <cfRule type="duplicateValues" dxfId="2472" priority="3365"/>
    <cfRule type="duplicateValues" dxfId="2471" priority="3366"/>
    <cfRule type="duplicateValues" dxfId="2470" priority="3367"/>
    <cfRule type="duplicateValues" dxfId="2469" priority="3368"/>
    <cfRule type="duplicateValues" dxfId="2468" priority="3369"/>
    <cfRule type="duplicateValues" dxfId="2467" priority="3370"/>
    <cfRule type="duplicateValues" dxfId="2466" priority="3371"/>
    <cfRule type="duplicateValues" dxfId="2465" priority="3372"/>
    <cfRule type="duplicateValues" dxfId="2464" priority="3373"/>
    <cfRule type="duplicateValues" dxfId="2463" priority="3374"/>
    <cfRule type="duplicateValues" dxfId="2462" priority="3375"/>
    <cfRule type="duplicateValues" dxfId="2461" priority="3376"/>
    <cfRule type="duplicateValues" dxfId="2460" priority="3377"/>
    <cfRule type="duplicateValues" dxfId="2459" priority="3378"/>
    <cfRule type="duplicateValues" dxfId="2458" priority="3379"/>
  </conditionalFormatting>
  <conditionalFormatting sqref="C267">
    <cfRule type="duplicateValues" dxfId="2457" priority="3355"/>
    <cfRule type="duplicateValues" dxfId="2456" priority="3356"/>
    <cfRule type="duplicateValues" dxfId="2455" priority="3357"/>
    <cfRule type="duplicateValues" dxfId="2454" priority="3358"/>
    <cfRule type="duplicateValues" dxfId="2453" priority="3359"/>
    <cfRule type="duplicateValues" dxfId="2452" priority="3360"/>
  </conditionalFormatting>
  <conditionalFormatting sqref="C267:C268">
    <cfRule type="duplicateValues" dxfId="2451" priority="3361"/>
  </conditionalFormatting>
  <conditionalFormatting sqref="C268">
    <cfRule type="duplicateValues" dxfId="2450" priority="3352"/>
    <cfRule type="duplicateValues" dxfId="2449" priority="3353"/>
    <cfRule type="duplicateValues" dxfId="2448" priority="3354"/>
  </conditionalFormatting>
  <conditionalFormatting sqref="C269:C270">
    <cfRule type="duplicateValues" dxfId="2447" priority="3363"/>
  </conditionalFormatting>
  <conditionalFormatting sqref="C270">
    <cfRule type="duplicateValues" dxfId="2446" priority="3362"/>
  </conditionalFormatting>
  <conditionalFormatting sqref="C271">
    <cfRule type="duplicateValues" dxfId="2445" priority="3282"/>
    <cfRule type="duplicateValues" dxfId="2444" priority="3283"/>
    <cfRule type="duplicateValues" dxfId="2443" priority="3284"/>
    <cfRule type="duplicateValues" dxfId="2442" priority="3285"/>
    <cfRule type="duplicateValues" dxfId="2441" priority="3286"/>
    <cfRule type="duplicateValues" dxfId="2440" priority="3287"/>
    <cfRule type="duplicateValues" dxfId="2439" priority="3288"/>
    <cfRule type="duplicateValues" dxfId="2438" priority="3289"/>
    <cfRule type="duplicateValues" dxfId="2437" priority="3290"/>
    <cfRule type="duplicateValues" dxfId="2436" priority="3291"/>
    <cfRule type="duplicateValues" dxfId="2435" priority="3292"/>
    <cfRule type="duplicateValues" dxfId="2434" priority="3293"/>
  </conditionalFormatting>
  <conditionalFormatting sqref="C272">
    <cfRule type="duplicateValues" dxfId="2433" priority="3227"/>
    <cfRule type="duplicateValues" dxfId="2432" priority="3228"/>
    <cfRule type="duplicateValues" dxfId="2431" priority="3229"/>
    <cfRule type="duplicateValues" dxfId="2430" priority="3230"/>
    <cfRule type="duplicateValues" dxfId="2429" priority="3231"/>
    <cfRule type="duplicateValues" dxfId="2428" priority="3232"/>
    <cfRule type="duplicateValues" dxfId="2427" priority="3233"/>
    <cfRule type="duplicateValues" dxfId="2426" priority="3234"/>
    <cfRule type="duplicateValues" dxfId="2425" priority="3235"/>
    <cfRule type="duplicateValues" dxfId="2424" priority="3236"/>
    <cfRule type="duplicateValues" dxfId="2423" priority="3237"/>
    <cfRule type="duplicateValues" dxfId="2422" priority="3238"/>
    <cfRule type="duplicateValues" dxfId="2421" priority="3239"/>
    <cfRule type="duplicateValues" dxfId="2420" priority="3240"/>
    <cfRule type="duplicateValues" dxfId="2419" priority="3241"/>
    <cfRule type="duplicateValues" dxfId="2418" priority="3242"/>
    <cfRule type="duplicateValues" dxfId="2417" priority="3243"/>
    <cfRule type="duplicateValues" dxfId="2416" priority="3244"/>
  </conditionalFormatting>
  <conditionalFormatting sqref="C273">
    <cfRule type="duplicateValues" dxfId="2415" priority="3209"/>
    <cfRule type="duplicateValues" dxfId="2414" priority="3210"/>
    <cfRule type="duplicateValues" dxfId="2413" priority="3211"/>
    <cfRule type="duplicateValues" dxfId="2412" priority="3212"/>
    <cfRule type="duplicateValues" dxfId="2411" priority="3213"/>
    <cfRule type="duplicateValues" dxfId="2410" priority="3214"/>
    <cfRule type="duplicateValues" dxfId="2409" priority="3215"/>
    <cfRule type="duplicateValues" dxfId="2408" priority="3216"/>
    <cfRule type="duplicateValues" dxfId="2407" priority="3217"/>
    <cfRule type="duplicateValues" dxfId="2406" priority="3218"/>
    <cfRule type="duplicateValues" dxfId="2405" priority="3219"/>
    <cfRule type="duplicateValues" dxfId="2404" priority="3220"/>
    <cfRule type="duplicateValues" dxfId="2403" priority="3221"/>
    <cfRule type="duplicateValues" dxfId="2402" priority="3222"/>
    <cfRule type="duplicateValues" dxfId="2401" priority="3223"/>
    <cfRule type="duplicateValues" dxfId="2400" priority="3224"/>
    <cfRule type="duplicateValues" dxfId="2399" priority="3225"/>
    <cfRule type="duplicateValues" dxfId="2398" priority="3226"/>
  </conditionalFormatting>
  <conditionalFormatting sqref="C274">
    <cfRule type="duplicateValues" dxfId="2397" priority="3191"/>
    <cfRule type="duplicateValues" dxfId="2396" priority="3192"/>
    <cfRule type="duplicateValues" dxfId="2395" priority="3193"/>
    <cfRule type="duplicateValues" dxfId="2394" priority="3194"/>
    <cfRule type="duplicateValues" dxfId="2393" priority="3195"/>
    <cfRule type="duplicateValues" dxfId="2392" priority="3196"/>
    <cfRule type="duplicateValues" dxfId="2391" priority="3197"/>
    <cfRule type="duplicateValues" dxfId="2390" priority="3198"/>
    <cfRule type="duplicateValues" dxfId="2389" priority="3199"/>
    <cfRule type="duplicateValues" dxfId="2388" priority="3200"/>
    <cfRule type="duplicateValues" dxfId="2387" priority="3201"/>
    <cfRule type="duplicateValues" dxfId="2386" priority="3202"/>
    <cfRule type="duplicateValues" dxfId="2385" priority="3203"/>
    <cfRule type="duplicateValues" dxfId="2384" priority="3204"/>
    <cfRule type="duplicateValues" dxfId="2383" priority="3205"/>
    <cfRule type="duplicateValues" dxfId="2382" priority="3206"/>
    <cfRule type="duplicateValues" dxfId="2381" priority="3207"/>
    <cfRule type="duplicateValues" dxfId="2380" priority="3208"/>
  </conditionalFormatting>
  <conditionalFormatting sqref="C275">
    <cfRule type="duplicateValues" dxfId="2379" priority="3181"/>
    <cfRule type="duplicateValues" dxfId="2378" priority="3182"/>
    <cfRule type="duplicateValues" dxfId="2377" priority="3183"/>
    <cfRule type="duplicateValues" dxfId="2376" priority="3184"/>
    <cfRule type="duplicateValues" dxfId="2375" priority="3185"/>
    <cfRule type="duplicateValues" dxfId="2374" priority="3186"/>
    <cfRule type="duplicateValues" dxfId="2373" priority="3187"/>
    <cfRule type="duplicateValues" dxfId="2372" priority="3188"/>
    <cfRule type="duplicateValues" dxfId="2371" priority="3189"/>
    <cfRule type="duplicateValues" dxfId="2370" priority="3190"/>
  </conditionalFormatting>
  <conditionalFormatting sqref="C276">
    <cfRule type="duplicateValues" dxfId="2369" priority="3171"/>
    <cfRule type="duplicateValues" dxfId="2368" priority="3172"/>
    <cfRule type="duplicateValues" dxfId="2367" priority="3173"/>
    <cfRule type="duplicateValues" dxfId="2366" priority="3174"/>
    <cfRule type="duplicateValues" dxfId="2365" priority="3175"/>
    <cfRule type="duplicateValues" dxfId="2364" priority="3176"/>
    <cfRule type="duplicateValues" dxfId="2363" priority="3177"/>
    <cfRule type="duplicateValues" dxfId="2362" priority="3178"/>
    <cfRule type="duplicateValues" dxfId="2361" priority="3179"/>
    <cfRule type="duplicateValues" dxfId="2360" priority="3180"/>
  </conditionalFormatting>
  <conditionalFormatting sqref="C277">
    <cfRule type="duplicateValues" dxfId="2359" priority="3163"/>
    <cfRule type="duplicateValues" dxfId="2358" priority="3164"/>
    <cfRule type="duplicateValues" dxfId="2357" priority="3165"/>
    <cfRule type="duplicateValues" dxfId="2356" priority="3166"/>
    <cfRule type="duplicateValues" dxfId="2355" priority="3167"/>
    <cfRule type="duplicateValues" dxfId="2354" priority="3168"/>
    <cfRule type="duplicateValues" dxfId="2353" priority="3169"/>
    <cfRule type="duplicateValues" dxfId="2352" priority="3170"/>
  </conditionalFormatting>
  <conditionalFormatting sqref="C278">
    <cfRule type="duplicateValues" dxfId="2351" priority="3152"/>
    <cfRule type="duplicateValues" dxfId="2350" priority="3153"/>
    <cfRule type="duplicateValues" dxfId="2349" priority="3154"/>
    <cfRule type="duplicateValues" dxfId="2348" priority="3155"/>
    <cfRule type="duplicateValues" dxfId="2347" priority="3156"/>
    <cfRule type="duplicateValues" dxfId="2346" priority="3157"/>
    <cfRule type="duplicateValues" dxfId="2345" priority="3158"/>
    <cfRule type="duplicateValues" dxfId="2344" priority="3159"/>
    <cfRule type="duplicateValues" dxfId="2343" priority="3160"/>
    <cfRule type="duplicateValues" dxfId="2342" priority="3161"/>
    <cfRule type="duplicateValues" dxfId="2341" priority="3162"/>
  </conditionalFormatting>
  <conditionalFormatting sqref="C279">
    <cfRule type="duplicateValues" dxfId="2340" priority="3124"/>
    <cfRule type="duplicateValues" dxfId="2339" priority="3125"/>
    <cfRule type="duplicateValues" dxfId="2338" priority="3126"/>
    <cfRule type="duplicateValues" dxfId="2337" priority="3127"/>
    <cfRule type="duplicateValues" dxfId="2336" priority="3128"/>
    <cfRule type="duplicateValues" dxfId="2335" priority="3129"/>
    <cfRule type="duplicateValues" dxfId="2334" priority="3130"/>
    <cfRule type="duplicateValues" dxfId="2333" priority="3131"/>
    <cfRule type="duplicateValues" dxfId="2332" priority="3132"/>
    <cfRule type="duplicateValues" dxfId="2331" priority="3133"/>
    <cfRule type="duplicateValues" dxfId="2330" priority="3134"/>
    <cfRule type="duplicateValues" dxfId="2329" priority="3135"/>
    <cfRule type="duplicateValues" dxfId="2328" priority="3136"/>
    <cfRule type="duplicateValues" dxfId="2327" priority="3137"/>
    <cfRule type="duplicateValues" dxfId="2326" priority="3138"/>
    <cfRule type="duplicateValues" dxfId="2325" priority="3139"/>
    <cfRule type="duplicateValues" dxfId="2324" priority="3140"/>
    <cfRule type="duplicateValues" dxfId="2323" priority="3141"/>
    <cfRule type="duplicateValues" dxfId="2322" priority="3142"/>
    <cfRule type="duplicateValues" dxfId="2321" priority="3143"/>
    <cfRule type="duplicateValues" dxfId="2320" priority="3144"/>
    <cfRule type="duplicateValues" dxfId="2319" priority="3145"/>
    <cfRule type="duplicateValues" dxfId="2318" priority="3146"/>
    <cfRule type="duplicateValues" dxfId="2317" priority="3147"/>
    <cfRule type="duplicateValues" dxfId="2316" priority="3148"/>
    <cfRule type="duplicateValues" dxfId="2315" priority="3149"/>
    <cfRule type="duplicateValues" dxfId="2314" priority="3150"/>
    <cfRule type="duplicateValues" dxfId="2313" priority="3151"/>
  </conditionalFormatting>
  <conditionalFormatting sqref="C280">
    <cfRule type="duplicateValues" dxfId="2312" priority="3112"/>
    <cfRule type="duplicateValues" dxfId="2311" priority="3113"/>
    <cfRule type="duplicateValues" dxfId="2310" priority="3114"/>
    <cfRule type="duplicateValues" dxfId="2309" priority="3115"/>
    <cfRule type="duplicateValues" dxfId="2308" priority="3116"/>
    <cfRule type="duplicateValues" dxfId="2307" priority="3117"/>
  </conditionalFormatting>
  <conditionalFormatting sqref="C281">
    <cfRule type="duplicateValues" dxfId="2306" priority="3106"/>
    <cfRule type="duplicateValues" dxfId="2305" priority="3107"/>
    <cfRule type="duplicateValues" dxfId="2304" priority="3108"/>
    <cfRule type="duplicateValues" dxfId="2303" priority="3109"/>
    <cfRule type="duplicateValues" dxfId="2302" priority="3110"/>
    <cfRule type="duplicateValues" dxfId="2301" priority="3111"/>
  </conditionalFormatting>
  <conditionalFormatting sqref="C282">
    <cfRule type="duplicateValues" dxfId="2300" priority="3093"/>
    <cfRule type="duplicateValues" dxfId="2299" priority="3094"/>
    <cfRule type="duplicateValues" dxfId="2298" priority="3095"/>
    <cfRule type="duplicateValues" dxfId="2297" priority="3096"/>
    <cfRule type="duplicateValues" dxfId="2296" priority="3097"/>
    <cfRule type="duplicateValues" dxfId="2295" priority="3098"/>
    <cfRule type="duplicateValues" dxfId="2294" priority="3099"/>
    <cfRule type="duplicateValues" dxfId="2293" priority="3100"/>
    <cfRule type="duplicateValues" dxfId="2292" priority="3101"/>
    <cfRule type="duplicateValues" dxfId="2291" priority="3102"/>
    <cfRule type="duplicateValues" dxfId="2290" priority="3103"/>
    <cfRule type="duplicateValues" dxfId="2289" priority="3104"/>
    <cfRule type="duplicateValues" dxfId="2288" priority="3105"/>
  </conditionalFormatting>
  <conditionalFormatting sqref="C283">
    <cfRule type="duplicateValues" dxfId="2287" priority="3086"/>
    <cfRule type="duplicateValues" dxfId="2286" priority="3087"/>
    <cfRule type="duplicateValues" dxfId="2285" priority="3088"/>
    <cfRule type="duplicateValues" dxfId="2284" priority="3089"/>
    <cfRule type="duplicateValues" dxfId="2283" priority="3090"/>
    <cfRule type="duplicateValues" dxfId="2282" priority="3091"/>
    <cfRule type="duplicateValues" dxfId="2281" priority="3092"/>
  </conditionalFormatting>
  <conditionalFormatting sqref="C284">
    <cfRule type="duplicateValues" dxfId="2280" priority="3079"/>
    <cfRule type="duplicateValues" dxfId="2279" priority="3080"/>
    <cfRule type="duplicateValues" dxfId="2278" priority="3081"/>
    <cfRule type="duplicateValues" dxfId="2277" priority="3082"/>
    <cfRule type="duplicateValues" dxfId="2276" priority="3083"/>
    <cfRule type="duplicateValues" dxfId="2275" priority="3084"/>
    <cfRule type="duplicateValues" dxfId="2274" priority="3085"/>
  </conditionalFormatting>
  <conditionalFormatting sqref="C285">
    <cfRule type="duplicateValues" dxfId="2273" priority="3070"/>
    <cfRule type="duplicateValues" dxfId="2272" priority="3071"/>
    <cfRule type="duplicateValues" dxfId="2271" priority="3072"/>
    <cfRule type="duplicateValues" dxfId="2270" priority="3073"/>
    <cfRule type="duplicateValues" dxfId="2269" priority="3074"/>
    <cfRule type="duplicateValues" dxfId="2268" priority="3075"/>
    <cfRule type="duplicateValues" dxfId="2267" priority="3076"/>
    <cfRule type="duplicateValues" dxfId="2266" priority="3077"/>
    <cfRule type="duplicateValues" dxfId="2265" priority="3078"/>
  </conditionalFormatting>
  <conditionalFormatting sqref="C286">
    <cfRule type="duplicateValues" dxfId="2264" priority="3245"/>
    <cfRule type="duplicateValues" dxfId="2263" priority="3246"/>
    <cfRule type="duplicateValues" dxfId="2262" priority="3247"/>
    <cfRule type="duplicateValues" dxfId="2261" priority="3248"/>
    <cfRule type="duplicateValues" dxfId="2260" priority="3249"/>
    <cfRule type="duplicateValues" dxfId="2259" priority="3250"/>
    <cfRule type="duplicateValues" dxfId="2258" priority="3251"/>
    <cfRule type="duplicateValues" dxfId="2257" priority="3252"/>
    <cfRule type="duplicateValues" dxfId="2256" priority="3253"/>
    <cfRule type="duplicateValues" dxfId="2255" priority="3254"/>
    <cfRule type="duplicateValues" dxfId="2254" priority="3255"/>
    <cfRule type="duplicateValues" dxfId="2253" priority="3256"/>
    <cfRule type="duplicateValues" dxfId="2252" priority="3257"/>
    <cfRule type="duplicateValues" dxfId="2251" priority="3258"/>
    <cfRule type="duplicateValues" dxfId="2250" priority="3259"/>
    <cfRule type="duplicateValues" dxfId="2249" priority="3260"/>
    <cfRule type="duplicateValues" dxfId="2248" priority="3261"/>
    <cfRule type="duplicateValues" dxfId="2247" priority="3262"/>
  </conditionalFormatting>
  <conditionalFormatting sqref="C287">
    <cfRule type="duplicateValues" dxfId="2246" priority="3054"/>
    <cfRule type="duplicateValues" dxfId="2245" priority="3055"/>
    <cfRule type="duplicateValues" dxfId="2244" priority="3056"/>
    <cfRule type="duplicateValues" dxfId="2243" priority="3057"/>
    <cfRule type="duplicateValues" dxfId="2242" priority="3058"/>
    <cfRule type="duplicateValues" dxfId="2241" priority="3059"/>
    <cfRule type="duplicateValues" dxfId="2240" priority="3060"/>
    <cfRule type="duplicateValues" dxfId="2239" priority="3061"/>
    <cfRule type="duplicateValues" dxfId="2238" priority="3062"/>
    <cfRule type="duplicateValues" dxfId="2237" priority="3063"/>
    <cfRule type="duplicateValues" dxfId="2236" priority="3064"/>
    <cfRule type="duplicateValues" dxfId="2235" priority="3065"/>
    <cfRule type="duplicateValues" dxfId="2234" priority="3066"/>
    <cfRule type="duplicateValues" dxfId="2233" priority="3067"/>
    <cfRule type="duplicateValues" dxfId="2232" priority="3068"/>
    <cfRule type="duplicateValues" dxfId="2231" priority="3069"/>
  </conditionalFormatting>
  <conditionalFormatting sqref="C288">
    <cfRule type="duplicateValues" dxfId="2230" priority="2952"/>
    <cfRule type="duplicateValues" dxfId="2229" priority="2953"/>
    <cfRule type="duplicateValues" dxfId="2228" priority="2954"/>
    <cfRule type="duplicateValues" dxfId="2227" priority="2955"/>
    <cfRule type="duplicateValues" dxfId="2226" priority="2956"/>
    <cfRule type="duplicateValues" dxfId="2225" priority="2957"/>
    <cfRule type="duplicateValues" dxfId="2224" priority="2958"/>
    <cfRule type="duplicateValues" dxfId="2223" priority="2959"/>
    <cfRule type="duplicateValues" dxfId="2222" priority="2960"/>
    <cfRule type="duplicateValues" dxfId="2221" priority="2961"/>
    <cfRule type="duplicateValues" dxfId="2220" priority="2962"/>
  </conditionalFormatting>
  <conditionalFormatting sqref="C289">
    <cfRule type="duplicateValues" dxfId="2219" priority="2904"/>
    <cfRule type="duplicateValues" dxfId="2218" priority="2905"/>
    <cfRule type="duplicateValues" dxfId="2217" priority="2906"/>
    <cfRule type="duplicateValues" dxfId="2216" priority="2907"/>
    <cfRule type="duplicateValues" dxfId="2215" priority="2908"/>
    <cfRule type="duplicateValues" dxfId="2214" priority="2909"/>
    <cfRule type="duplicateValues" dxfId="2213" priority="2910"/>
    <cfRule type="duplicateValues" dxfId="2212" priority="2911"/>
    <cfRule type="duplicateValues" dxfId="2211" priority="2912"/>
    <cfRule type="duplicateValues" dxfId="2210" priority="2913"/>
  </conditionalFormatting>
  <conditionalFormatting sqref="C290">
    <cfRule type="duplicateValues" dxfId="2209" priority="3027"/>
    <cfRule type="duplicateValues" dxfId="2208" priority="3028"/>
    <cfRule type="duplicateValues" dxfId="2207" priority="3029"/>
    <cfRule type="duplicateValues" dxfId="2206" priority="3030"/>
    <cfRule type="duplicateValues" dxfId="2205" priority="3031"/>
    <cfRule type="duplicateValues" dxfId="2204" priority="3032"/>
    <cfRule type="duplicateValues" dxfId="2203" priority="3033"/>
    <cfRule type="duplicateValues" dxfId="2202" priority="3034"/>
    <cfRule type="duplicateValues" dxfId="2201" priority="3035"/>
    <cfRule type="duplicateValues" dxfId="2200" priority="3036"/>
    <cfRule type="duplicateValues" dxfId="2199" priority="3037"/>
    <cfRule type="duplicateValues" dxfId="2198" priority="3038"/>
    <cfRule type="duplicateValues" dxfId="2197" priority="3039"/>
    <cfRule type="duplicateValues" dxfId="2196" priority="3040"/>
    <cfRule type="duplicateValues" dxfId="2195" priority="3041"/>
    <cfRule type="duplicateValues" dxfId="2194" priority="3042"/>
  </conditionalFormatting>
  <conditionalFormatting sqref="C291">
    <cfRule type="duplicateValues" dxfId="2193" priority="2888"/>
    <cfRule type="duplicateValues" dxfId="2192" priority="2889"/>
    <cfRule type="duplicateValues" dxfId="2191" priority="2890"/>
    <cfRule type="duplicateValues" dxfId="2190" priority="2891"/>
    <cfRule type="duplicateValues" dxfId="2189" priority="2892"/>
    <cfRule type="duplicateValues" dxfId="2188" priority="2893"/>
    <cfRule type="duplicateValues" dxfId="2187" priority="2894"/>
    <cfRule type="duplicateValues" dxfId="2186" priority="2895"/>
    <cfRule type="duplicateValues" dxfId="2185" priority="2896"/>
    <cfRule type="duplicateValues" dxfId="2184" priority="2897"/>
    <cfRule type="duplicateValues" dxfId="2183" priority="2898"/>
    <cfRule type="duplicateValues" dxfId="2182" priority="2899"/>
    <cfRule type="duplicateValues" dxfId="2181" priority="2900"/>
    <cfRule type="duplicateValues" dxfId="2180" priority="2901"/>
    <cfRule type="duplicateValues" dxfId="2179" priority="2902"/>
    <cfRule type="duplicateValues" dxfId="2178" priority="2903"/>
  </conditionalFormatting>
  <conditionalFormatting sqref="C292">
    <cfRule type="duplicateValues" dxfId="2177" priority="2914"/>
    <cfRule type="duplicateValues" dxfId="2176" priority="2915"/>
    <cfRule type="duplicateValues" dxfId="2175" priority="2916"/>
    <cfRule type="duplicateValues" dxfId="2174" priority="2917"/>
    <cfRule type="duplicateValues" dxfId="2173" priority="2918"/>
    <cfRule type="duplicateValues" dxfId="2172" priority="2919"/>
    <cfRule type="duplicateValues" dxfId="2171" priority="2920"/>
    <cfRule type="duplicateValues" dxfId="2170" priority="2921"/>
    <cfRule type="duplicateValues" dxfId="2169" priority="2922"/>
    <cfRule type="duplicateValues" dxfId="2168" priority="2923"/>
    <cfRule type="duplicateValues" dxfId="2167" priority="2924"/>
    <cfRule type="duplicateValues" dxfId="2166" priority="2925"/>
    <cfRule type="duplicateValues" dxfId="2165" priority="2926"/>
    <cfRule type="duplicateValues" dxfId="2164" priority="2927"/>
    <cfRule type="duplicateValues" dxfId="2163" priority="2928"/>
    <cfRule type="duplicateValues" dxfId="2162" priority="2929"/>
  </conditionalFormatting>
  <conditionalFormatting sqref="C293">
    <cfRule type="duplicateValues" dxfId="2161" priority="2578"/>
    <cfRule type="duplicateValues" dxfId="2160" priority="2579"/>
    <cfRule type="duplicateValues" dxfId="2159" priority="2580"/>
    <cfRule type="duplicateValues" dxfId="2158" priority="2581"/>
    <cfRule type="duplicateValues" dxfId="2157" priority="2582"/>
    <cfRule type="duplicateValues" dxfId="2156" priority="2583"/>
    <cfRule type="duplicateValues" dxfId="2155" priority="2584"/>
    <cfRule type="duplicateValues" dxfId="2154" priority="2585"/>
    <cfRule type="duplicateValues" dxfId="2153" priority="2586"/>
    <cfRule type="duplicateValues" dxfId="2152" priority="2587"/>
    <cfRule type="duplicateValues" dxfId="2151" priority="2588"/>
  </conditionalFormatting>
  <conditionalFormatting sqref="C294">
    <cfRule type="duplicateValues" dxfId="2150" priority="2570"/>
    <cfRule type="duplicateValues" dxfId="2149" priority="2571"/>
    <cfRule type="duplicateValues" dxfId="2148" priority="2572"/>
    <cfRule type="duplicateValues" dxfId="2147" priority="2573"/>
    <cfRule type="duplicateValues" dxfId="2146" priority="2574"/>
    <cfRule type="duplicateValues" dxfId="2145" priority="2575"/>
    <cfRule type="duplicateValues" dxfId="2144" priority="2576"/>
    <cfRule type="duplicateValues" dxfId="2143" priority="2577"/>
  </conditionalFormatting>
  <conditionalFormatting sqref="C302">
    <cfRule type="duplicateValues" dxfId="2142" priority="181"/>
    <cfRule type="duplicateValues" dxfId="2141" priority="182"/>
    <cfRule type="duplicateValues" dxfId="2140" priority="183"/>
    <cfRule type="duplicateValues" dxfId="2139" priority="184"/>
    <cfRule type="duplicateValues" dxfId="2138" priority="185"/>
    <cfRule type="duplicateValues" dxfId="2137" priority="186"/>
    <cfRule type="duplicateValues" dxfId="2136" priority="187"/>
    <cfRule type="duplicateValues" dxfId="2135" priority="188"/>
  </conditionalFormatting>
  <conditionalFormatting sqref="C303">
    <cfRule type="duplicateValues" dxfId="2134" priority="2759"/>
    <cfRule type="duplicateValues" dxfId="2133" priority="2760"/>
    <cfRule type="duplicateValues" dxfId="2132" priority="2761"/>
    <cfRule type="duplicateValues" dxfId="2131" priority="2762"/>
    <cfRule type="duplicateValues" dxfId="2130" priority="2763"/>
    <cfRule type="duplicateValues" dxfId="2129" priority="2764"/>
    <cfRule type="duplicateValues" dxfId="2128" priority="2765"/>
    <cfRule type="duplicateValues" dxfId="2127" priority="2766"/>
    <cfRule type="duplicateValues" dxfId="2126" priority="2767"/>
    <cfRule type="duplicateValues" dxfId="2125" priority="2768"/>
    <cfRule type="duplicateValues" dxfId="2124" priority="2769"/>
    <cfRule type="duplicateValues" dxfId="2123" priority="2770"/>
    <cfRule type="duplicateValues" dxfId="2122" priority="2771"/>
    <cfRule type="duplicateValues" dxfId="2121" priority="2772"/>
    <cfRule type="duplicateValues" dxfId="2120" priority="2773"/>
    <cfRule type="duplicateValues" dxfId="2119" priority="2774"/>
  </conditionalFormatting>
  <conditionalFormatting sqref="C304">
    <cfRule type="duplicateValues" dxfId="2118" priority="2404"/>
    <cfRule type="duplicateValues" dxfId="2117" priority="2405"/>
    <cfRule type="duplicateValues" dxfId="2116" priority="2406"/>
    <cfRule type="duplicateValues" dxfId="2115" priority="2407"/>
    <cfRule type="duplicateValues" dxfId="2114" priority="2408"/>
    <cfRule type="duplicateValues" dxfId="2113" priority="2409"/>
    <cfRule type="duplicateValues" dxfId="2112" priority="2410"/>
    <cfRule type="duplicateValues" dxfId="2111" priority="2411"/>
    <cfRule type="duplicateValues" dxfId="2110" priority="2412"/>
    <cfRule type="duplicateValues" dxfId="2109" priority="2413"/>
    <cfRule type="duplicateValues" dxfId="2108" priority="2414"/>
    <cfRule type="duplicateValues" dxfId="2107" priority="2415"/>
    <cfRule type="duplicateValues" dxfId="2106" priority="2416"/>
    <cfRule type="duplicateValues" dxfId="2105" priority="2417"/>
    <cfRule type="duplicateValues" dxfId="2104" priority="2418"/>
    <cfRule type="duplicateValues" dxfId="2103" priority="2419"/>
  </conditionalFormatting>
  <conditionalFormatting sqref="C305">
    <cfRule type="duplicateValues" dxfId="2102" priority="2866"/>
    <cfRule type="duplicateValues" dxfId="2101" priority="2867"/>
    <cfRule type="duplicateValues" dxfId="2100" priority="2868"/>
    <cfRule type="duplicateValues" dxfId="2099" priority="2869"/>
    <cfRule type="duplicateValues" dxfId="2098" priority="2870"/>
    <cfRule type="duplicateValues" dxfId="2097" priority="2871"/>
    <cfRule type="duplicateValues" dxfId="2096" priority="2872"/>
    <cfRule type="duplicateValues" dxfId="2095" priority="2873"/>
    <cfRule type="duplicateValues" dxfId="2094" priority="2874"/>
    <cfRule type="duplicateValues" dxfId="2093" priority="2875"/>
    <cfRule type="duplicateValues" dxfId="2092" priority="2876"/>
    <cfRule type="duplicateValues" dxfId="2091" priority="2877"/>
    <cfRule type="duplicateValues" dxfId="2090" priority="2878"/>
    <cfRule type="duplicateValues" dxfId="2089" priority="2879"/>
    <cfRule type="duplicateValues" dxfId="2088" priority="2880"/>
    <cfRule type="duplicateValues" dxfId="2087" priority="2881"/>
  </conditionalFormatting>
  <conditionalFormatting sqref="C306">
    <cfRule type="duplicateValues" dxfId="2086" priority="2498"/>
    <cfRule type="duplicateValues" dxfId="2085" priority="2499"/>
    <cfRule type="duplicateValues" dxfId="2084" priority="2500"/>
    <cfRule type="duplicateValues" dxfId="2083" priority="2501"/>
    <cfRule type="duplicateValues" dxfId="2082" priority="2502"/>
    <cfRule type="duplicateValues" dxfId="2081" priority="2503"/>
    <cfRule type="duplicateValues" dxfId="2080" priority="2504"/>
    <cfRule type="duplicateValues" dxfId="2079" priority="2505"/>
    <cfRule type="duplicateValues" dxfId="2078" priority="2506"/>
    <cfRule type="duplicateValues" dxfId="2077" priority="2507"/>
    <cfRule type="duplicateValues" dxfId="2076" priority="2508"/>
    <cfRule type="duplicateValues" dxfId="2075" priority="2509"/>
    <cfRule type="duplicateValues" dxfId="2074" priority="2510"/>
    <cfRule type="duplicateValues" dxfId="2073" priority="2511"/>
    <cfRule type="duplicateValues" dxfId="2072" priority="2512"/>
    <cfRule type="duplicateValues" dxfId="2071" priority="2513"/>
  </conditionalFormatting>
  <conditionalFormatting sqref="C307">
    <cfRule type="duplicateValues" dxfId="2070" priority="2546"/>
    <cfRule type="duplicateValues" dxfId="2069" priority="2547"/>
    <cfRule type="duplicateValues" dxfId="2068" priority="2548"/>
    <cfRule type="duplicateValues" dxfId="2067" priority="2549"/>
    <cfRule type="duplicateValues" dxfId="2066" priority="2550"/>
    <cfRule type="duplicateValues" dxfId="2065" priority="2551"/>
    <cfRule type="duplicateValues" dxfId="2064" priority="2552"/>
    <cfRule type="duplicateValues" dxfId="2063" priority="2553"/>
    <cfRule type="duplicateValues" dxfId="2062" priority="2554"/>
    <cfRule type="duplicateValues" dxfId="2061" priority="2555"/>
    <cfRule type="duplicateValues" dxfId="2060" priority="2556"/>
    <cfRule type="duplicateValues" dxfId="2059" priority="2557"/>
    <cfRule type="duplicateValues" dxfId="2058" priority="2558"/>
    <cfRule type="duplicateValues" dxfId="2057" priority="2559"/>
    <cfRule type="duplicateValues" dxfId="2056" priority="2560"/>
    <cfRule type="duplicateValues" dxfId="2055" priority="2561"/>
  </conditionalFormatting>
  <conditionalFormatting sqref="C308">
    <cfRule type="duplicateValues" dxfId="2054" priority="2530"/>
    <cfRule type="duplicateValues" dxfId="2053" priority="2531"/>
    <cfRule type="duplicateValues" dxfId="2052" priority="2532"/>
    <cfRule type="duplicateValues" dxfId="2051" priority="2533"/>
    <cfRule type="duplicateValues" dxfId="2050" priority="2534"/>
    <cfRule type="duplicateValues" dxfId="2049" priority="2535"/>
    <cfRule type="duplicateValues" dxfId="2048" priority="2536"/>
    <cfRule type="duplicateValues" dxfId="2047" priority="2537"/>
    <cfRule type="duplicateValues" dxfId="2046" priority="2538"/>
    <cfRule type="duplicateValues" dxfId="2045" priority="2539"/>
    <cfRule type="duplicateValues" dxfId="2044" priority="2540"/>
    <cfRule type="duplicateValues" dxfId="2043" priority="2541"/>
    <cfRule type="duplicateValues" dxfId="2042" priority="2542"/>
    <cfRule type="duplicateValues" dxfId="2041" priority="2543"/>
    <cfRule type="duplicateValues" dxfId="2040" priority="2544"/>
    <cfRule type="duplicateValues" dxfId="2039" priority="2545"/>
  </conditionalFormatting>
  <conditionalFormatting sqref="C309">
    <cfRule type="duplicateValues" dxfId="2038" priority="2491"/>
    <cfRule type="duplicateValues" dxfId="2037" priority="2492"/>
    <cfRule type="duplicateValues" dxfId="2036" priority="2493"/>
    <cfRule type="duplicateValues" dxfId="2035" priority="2494"/>
    <cfRule type="duplicateValues" dxfId="2034" priority="2495"/>
    <cfRule type="duplicateValues" dxfId="2033" priority="2496"/>
    <cfRule type="duplicateValues" dxfId="2032" priority="2497"/>
  </conditionalFormatting>
  <conditionalFormatting sqref="C310">
    <cfRule type="duplicateValues" dxfId="2031" priority="2398"/>
    <cfRule type="duplicateValues" dxfId="2030" priority="2399"/>
    <cfRule type="duplicateValues" dxfId="2029" priority="2400"/>
    <cfRule type="duplicateValues" dxfId="2028" priority="2401"/>
    <cfRule type="duplicateValues" dxfId="2027" priority="2402"/>
    <cfRule type="duplicateValues" dxfId="2026" priority="2403"/>
  </conditionalFormatting>
  <conditionalFormatting sqref="C311">
    <cfRule type="duplicateValues" dxfId="2025" priority="2742"/>
    <cfRule type="duplicateValues" dxfId="2024" priority="2743"/>
    <cfRule type="duplicateValues" dxfId="2023" priority="2744"/>
    <cfRule type="duplicateValues" dxfId="2022" priority="2745"/>
    <cfRule type="duplicateValues" dxfId="2021" priority="2746"/>
    <cfRule type="duplicateValues" dxfId="2020" priority="2747"/>
    <cfRule type="duplicateValues" dxfId="2019" priority="2748"/>
    <cfRule type="duplicateValues" dxfId="2018" priority="2749"/>
    <cfRule type="duplicateValues" dxfId="2017" priority="2750"/>
    <cfRule type="duplicateValues" dxfId="2016" priority="2751"/>
    <cfRule type="duplicateValues" dxfId="2015" priority="2752"/>
    <cfRule type="duplicateValues" dxfId="2014" priority="2753"/>
    <cfRule type="duplicateValues" dxfId="2013" priority="2754"/>
    <cfRule type="duplicateValues" dxfId="2012" priority="2755"/>
    <cfRule type="duplicateValues" dxfId="2011" priority="2756"/>
    <cfRule type="duplicateValues" dxfId="2010" priority="2757"/>
    <cfRule type="duplicateValues" dxfId="2009" priority="2758"/>
  </conditionalFormatting>
  <conditionalFormatting sqref="C312">
    <cfRule type="duplicateValues" dxfId="2008" priority="2725"/>
    <cfRule type="duplicateValues" dxfId="2007" priority="2726"/>
    <cfRule type="duplicateValues" dxfId="2006" priority="2727"/>
    <cfRule type="duplicateValues" dxfId="2005" priority="2728"/>
    <cfRule type="duplicateValues" dxfId="2004" priority="2729"/>
    <cfRule type="duplicateValues" dxfId="2003" priority="2730"/>
    <cfRule type="duplicateValues" dxfId="2002" priority="2731"/>
    <cfRule type="duplicateValues" dxfId="2001" priority="2732"/>
    <cfRule type="duplicateValues" dxfId="2000" priority="2733"/>
    <cfRule type="duplicateValues" dxfId="1999" priority="2734"/>
    <cfRule type="duplicateValues" dxfId="1998" priority="2735"/>
    <cfRule type="duplicateValues" dxfId="1997" priority="2736"/>
    <cfRule type="duplicateValues" dxfId="1996" priority="2737"/>
    <cfRule type="duplicateValues" dxfId="1995" priority="2738"/>
    <cfRule type="duplicateValues" dxfId="1994" priority="2739"/>
    <cfRule type="duplicateValues" dxfId="1993" priority="2740"/>
    <cfRule type="duplicateValues" dxfId="1992" priority="2741"/>
  </conditionalFormatting>
  <conditionalFormatting sqref="C313">
    <cfRule type="duplicateValues" dxfId="1991" priority="2708"/>
    <cfRule type="duplicateValues" dxfId="1990" priority="2709"/>
    <cfRule type="duplicateValues" dxfId="1989" priority="2710"/>
    <cfRule type="duplicateValues" dxfId="1988" priority="2711"/>
    <cfRule type="duplicateValues" dxfId="1987" priority="2712"/>
    <cfRule type="duplicateValues" dxfId="1986" priority="2713"/>
    <cfRule type="duplicateValues" dxfId="1985" priority="2714"/>
    <cfRule type="duplicateValues" dxfId="1984" priority="2715"/>
    <cfRule type="duplicateValues" dxfId="1983" priority="2716"/>
    <cfRule type="duplicateValues" dxfId="1982" priority="2717"/>
    <cfRule type="duplicateValues" dxfId="1981" priority="2718"/>
    <cfRule type="duplicateValues" dxfId="1980" priority="2719"/>
    <cfRule type="duplicateValues" dxfId="1979" priority="2720"/>
    <cfRule type="duplicateValues" dxfId="1978" priority="2721"/>
    <cfRule type="duplicateValues" dxfId="1977" priority="2722"/>
    <cfRule type="duplicateValues" dxfId="1976" priority="2723"/>
    <cfRule type="duplicateValues" dxfId="1975" priority="2724"/>
  </conditionalFormatting>
  <conditionalFormatting sqref="C314">
    <cfRule type="duplicateValues" dxfId="1974" priority="2689"/>
    <cfRule type="duplicateValues" dxfId="1973" priority="2690"/>
    <cfRule type="duplicateValues" dxfId="1972" priority="2691"/>
    <cfRule type="duplicateValues" dxfId="1971" priority="2692"/>
    <cfRule type="duplicateValues" dxfId="1970" priority="2693"/>
    <cfRule type="duplicateValues" dxfId="1969" priority="2694"/>
    <cfRule type="duplicateValues" dxfId="1968" priority="2695"/>
    <cfRule type="duplicateValues" dxfId="1967" priority="2696"/>
    <cfRule type="duplicateValues" dxfId="1966" priority="2697"/>
    <cfRule type="duplicateValues" dxfId="1965" priority="2698"/>
    <cfRule type="duplicateValues" dxfId="1964" priority="2699"/>
    <cfRule type="duplicateValues" dxfId="1963" priority="2700"/>
    <cfRule type="duplicateValues" dxfId="1962" priority="2701"/>
    <cfRule type="duplicateValues" dxfId="1961" priority="2702"/>
    <cfRule type="duplicateValues" dxfId="1960" priority="2703"/>
    <cfRule type="duplicateValues" dxfId="1959" priority="2704"/>
    <cfRule type="duplicateValues" dxfId="1958" priority="2705"/>
    <cfRule type="duplicateValues" dxfId="1957" priority="2706"/>
    <cfRule type="duplicateValues" dxfId="1956" priority="2707"/>
  </conditionalFormatting>
  <conditionalFormatting sqref="C315">
    <cfRule type="duplicateValues" dxfId="1955" priority="2589"/>
    <cfRule type="duplicateValues" dxfId="1954" priority="2590"/>
    <cfRule type="duplicateValues" dxfId="1953" priority="2591"/>
    <cfRule type="duplicateValues" dxfId="1952" priority="2592"/>
    <cfRule type="duplicateValues" dxfId="1951" priority="2593"/>
    <cfRule type="duplicateValues" dxfId="1950" priority="2594"/>
    <cfRule type="duplicateValues" dxfId="1949" priority="2595"/>
    <cfRule type="duplicateValues" dxfId="1948" priority="2596"/>
    <cfRule type="duplicateValues" dxfId="1947" priority="2597"/>
  </conditionalFormatting>
  <conditionalFormatting sqref="C316">
    <cfRule type="duplicateValues" dxfId="1946" priority="2852"/>
    <cfRule type="duplicateValues" dxfId="1945" priority="2853"/>
    <cfRule type="duplicateValues" dxfId="1944" priority="2854"/>
    <cfRule type="duplicateValues" dxfId="1943" priority="2855"/>
    <cfRule type="duplicateValues" dxfId="1942" priority="2856"/>
    <cfRule type="duplicateValues" dxfId="1941" priority="2857"/>
    <cfRule type="duplicateValues" dxfId="1940" priority="2858"/>
    <cfRule type="duplicateValues" dxfId="1939" priority="2859"/>
    <cfRule type="duplicateValues" dxfId="1938" priority="2860"/>
    <cfRule type="duplicateValues" dxfId="1937" priority="2861"/>
    <cfRule type="duplicateValues" dxfId="1936" priority="2862"/>
    <cfRule type="duplicateValues" dxfId="1935" priority="2863"/>
    <cfRule type="duplicateValues" dxfId="1934" priority="2864"/>
    <cfRule type="duplicateValues" dxfId="1933" priority="2865"/>
  </conditionalFormatting>
  <conditionalFormatting sqref="C321">
    <cfRule type="duplicateValues" dxfId="1932" priority="2851"/>
  </conditionalFormatting>
  <conditionalFormatting sqref="C323">
    <cfRule type="duplicateValues" dxfId="1931" priority="2657"/>
    <cfRule type="duplicateValues" dxfId="1930" priority="2658"/>
    <cfRule type="duplicateValues" dxfId="1929" priority="2659"/>
    <cfRule type="duplicateValues" dxfId="1928" priority="2660"/>
    <cfRule type="duplicateValues" dxfId="1927" priority="2661"/>
    <cfRule type="duplicateValues" dxfId="1926" priority="2662"/>
    <cfRule type="duplicateValues" dxfId="1925" priority="2663"/>
    <cfRule type="duplicateValues" dxfId="1924" priority="2664"/>
    <cfRule type="duplicateValues" dxfId="1923" priority="2665"/>
    <cfRule type="duplicateValues" dxfId="1922" priority="2666"/>
    <cfRule type="duplicateValues" dxfId="1921" priority="2667"/>
    <cfRule type="duplicateValues" dxfId="1920" priority="2668"/>
    <cfRule type="duplicateValues" dxfId="1919" priority="2669"/>
    <cfRule type="duplicateValues" dxfId="1918" priority="2670"/>
    <cfRule type="duplicateValues" dxfId="1917" priority="2671"/>
    <cfRule type="duplicateValues" dxfId="1916" priority="2672"/>
  </conditionalFormatting>
  <conditionalFormatting sqref="C324">
    <cfRule type="duplicateValues" dxfId="1915" priority="2649"/>
    <cfRule type="duplicateValues" dxfId="1914" priority="2650"/>
    <cfRule type="duplicateValues" dxfId="1913" priority="2651"/>
    <cfRule type="duplicateValues" dxfId="1912" priority="2652"/>
    <cfRule type="duplicateValues" dxfId="1911" priority="2653"/>
    <cfRule type="duplicateValues" dxfId="1910" priority="2654"/>
    <cfRule type="duplicateValues" dxfId="1909" priority="2655"/>
    <cfRule type="duplicateValues" dxfId="1908" priority="2656"/>
  </conditionalFormatting>
  <conditionalFormatting sqref="C325">
    <cfRule type="duplicateValues" dxfId="1907" priority="2636"/>
    <cfRule type="duplicateValues" dxfId="1906" priority="2637"/>
    <cfRule type="duplicateValues" dxfId="1905" priority="2638"/>
    <cfRule type="duplicateValues" dxfId="1904" priority="2639"/>
    <cfRule type="duplicateValues" dxfId="1903" priority="2640"/>
    <cfRule type="duplicateValues" dxfId="1902" priority="2641"/>
    <cfRule type="duplicateValues" dxfId="1901" priority="2642"/>
    <cfRule type="duplicateValues" dxfId="1900" priority="2643"/>
    <cfRule type="duplicateValues" dxfId="1899" priority="2644"/>
    <cfRule type="duplicateValues" dxfId="1898" priority="2645"/>
    <cfRule type="duplicateValues" dxfId="1897" priority="2646"/>
    <cfRule type="duplicateValues" dxfId="1896" priority="2647"/>
    <cfRule type="duplicateValues" dxfId="1895" priority="2648"/>
  </conditionalFormatting>
  <conditionalFormatting sqref="C326">
    <cfRule type="duplicateValues" dxfId="1894" priority="2620"/>
    <cfRule type="duplicateValues" dxfId="1893" priority="2621"/>
    <cfRule type="duplicateValues" dxfId="1892" priority="2622"/>
    <cfRule type="duplicateValues" dxfId="1891" priority="2623"/>
    <cfRule type="duplicateValues" dxfId="1890" priority="2624"/>
    <cfRule type="duplicateValues" dxfId="1889" priority="2625"/>
    <cfRule type="duplicateValues" dxfId="1888" priority="2626"/>
    <cfRule type="duplicateValues" dxfId="1887" priority="2627"/>
    <cfRule type="duplicateValues" dxfId="1886" priority="2628"/>
    <cfRule type="duplicateValues" dxfId="1885" priority="2629"/>
    <cfRule type="duplicateValues" dxfId="1884" priority="2630"/>
    <cfRule type="duplicateValues" dxfId="1883" priority="2631"/>
    <cfRule type="duplicateValues" dxfId="1882" priority="2632"/>
    <cfRule type="duplicateValues" dxfId="1881" priority="2633"/>
    <cfRule type="duplicateValues" dxfId="1880" priority="2634"/>
    <cfRule type="duplicateValues" dxfId="1879" priority="2635"/>
  </conditionalFormatting>
  <conditionalFormatting sqref="C327">
    <cfRule type="duplicateValues" dxfId="1878" priority="2673"/>
    <cfRule type="duplicateValues" dxfId="1877" priority="2674"/>
    <cfRule type="duplicateValues" dxfId="1876" priority="2675"/>
    <cfRule type="duplicateValues" dxfId="1875" priority="2676"/>
    <cfRule type="duplicateValues" dxfId="1874" priority="2677"/>
    <cfRule type="duplicateValues" dxfId="1873" priority="2678"/>
    <cfRule type="duplicateValues" dxfId="1872" priority="2679"/>
    <cfRule type="duplicateValues" dxfId="1871" priority="2680"/>
    <cfRule type="duplicateValues" dxfId="1870" priority="2681"/>
    <cfRule type="duplicateValues" dxfId="1869" priority="2682"/>
    <cfRule type="duplicateValues" dxfId="1868" priority="2683"/>
    <cfRule type="duplicateValues" dxfId="1867" priority="2684"/>
    <cfRule type="duplicateValues" dxfId="1866" priority="2685"/>
    <cfRule type="duplicateValues" dxfId="1865" priority="2686"/>
    <cfRule type="duplicateValues" dxfId="1864" priority="2687"/>
    <cfRule type="duplicateValues" dxfId="1863" priority="2688"/>
  </conditionalFormatting>
  <conditionalFormatting sqref="C328">
    <cfRule type="duplicateValues" dxfId="1862" priority="2604"/>
    <cfRule type="duplicateValues" dxfId="1861" priority="2605"/>
    <cfRule type="duplicateValues" dxfId="1860" priority="2606"/>
    <cfRule type="duplicateValues" dxfId="1859" priority="2607"/>
    <cfRule type="duplicateValues" dxfId="1858" priority="2608"/>
    <cfRule type="duplicateValues" dxfId="1857" priority="2609"/>
    <cfRule type="duplicateValues" dxfId="1856" priority="2610"/>
    <cfRule type="duplicateValues" dxfId="1855" priority="2611"/>
    <cfRule type="duplicateValues" dxfId="1854" priority="2612"/>
    <cfRule type="duplicateValues" dxfId="1853" priority="2613"/>
    <cfRule type="duplicateValues" dxfId="1852" priority="2614"/>
    <cfRule type="duplicateValues" dxfId="1851" priority="2615"/>
    <cfRule type="duplicateValues" dxfId="1850" priority="2616"/>
    <cfRule type="duplicateValues" dxfId="1849" priority="2617"/>
    <cfRule type="duplicateValues" dxfId="1848" priority="2618"/>
    <cfRule type="duplicateValues" dxfId="1847" priority="2619"/>
  </conditionalFormatting>
  <conditionalFormatting sqref="C330">
    <cfRule type="duplicateValues" dxfId="1846" priority="2529"/>
  </conditionalFormatting>
  <conditionalFormatting sqref="C331">
    <cfRule type="duplicateValues" dxfId="1845" priority="2522"/>
    <cfRule type="duplicateValues" dxfId="1844" priority="2523"/>
    <cfRule type="duplicateValues" dxfId="1843" priority="2524"/>
    <cfRule type="duplicateValues" dxfId="1842" priority="2525"/>
    <cfRule type="duplicateValues" dxfId="1841" priority="2526"/>
    <cfRule type="duplicateValues" dxfId="1840" priority="2527"/>
    <cfRule type="duplicateValues" dxfId="1839" priority="2528"/>
  </conditionalFormatting>
  <conditionalFormatting sqref="C332">
    <cfRule type="duplicateValues" dxfId="1838" priority="2514"/>
    <cfRule type="duplicateValues" dxfId="1837" priority="2515"/>
    <cfRule type="duplicateValues" dxfId="1836" priority="2516"/>
    <cfRule type="duplicateValues" dxfId="1835" priority="2517"/>
    <cfRule type="duplicateValues" dxfId="1834" priority="2518"/>
    <cfRule type="duplicateValues" dxfId="1833" priority="2519"/>
    <cfRule type="duplicateValues" dxfId="1832" priority="2520"/>
    <cfRule type="duplicateValues" dxfId="1831" priority="2521"/>
  </conditionalFormatting>
  <conditionalFormatting sqref="C333">
    <cfRule type="duplicateValues" dxfId="1830" priority="2835"/>
    <cfRule type="duplicateValues" dxfId="1829" priority="2836"/>
    <cfRule type="duplicateValues" dxfId="1828" priority="2837"/>
    <cfRule type="duplicateValues" dxfId="1827" priority="2838"/>
    <cfRule type="duplicateValues" dxfId="1826" priority="2839"/>
    <cfRule type="duplicateValues" dxfId="1825" priority="2840"/>
    <cfRule type="duplicateValues" dxfId="1824" priority="2841"/>
    <cfRule type="duplicateValues" dxfId="1823" priority="2842"/>
    <cfRule type="duplicateValues" dxfId="1822" priority="2843"/>
    <cfRule type="duplicateValues" dxfId="1821" priority="2844"/>
    <cfRule type="duplicateValues" dxfId="1820" priority="2845"/>
    <cfRule type="duplicateValues" dxfId="1819" priority="2846"/>
    <cfRule type="duplicateValues" dxfId="1818" priority="2847"/>
    <cfRule type="duplicateValues" dxfId="1817" priority="2848"/>
    <cfRule type="duplicateValues" dxfId="1816" priority="2849"/>
    <cfRule type="duplicateValues" dxfId="1815" priority="2850"/>
  </conditionalFormatting>
  <conditionalFormatting sqref="C334">
    <cfRule type="duplicateValues" dxfId="1814" priority="2819"/>
    <cfRule type="duplicateValues" dxfId="1813" priority="2820"/>
    <cfRule type="duplicateValues" dxfId="1812" priority="2821"/>
    <cfRule type="duplicateValues" dxfId="1811" priority="2822"/>
    <cfRule type="duplicateValues" dxfId="1810" priority="2823"/>
    <cfRule type="duplicateValues" dxfId="1809" priority="2824"/>
    <cfRule type="duplicateValues" dxfId="1808" priority="2825"/>
    <cfRule type="duplicateValues" dxfId="1807" priority="2826"/>
    <cfRule type="duplicateValues" dxfId="1806" priority="2827"/>
    <cfRule type="duplicateValues" dxfId="1805" priority="2828"/>
    <cfRule type="duplicateValues" dxfId="1804" priority="2829"/>
    <cfRule type="duplicateValues" dxfId="1803" priority="2830"/>
    <cfRule type="duplicateValues" dxfId="1802" priority="2831"/>
    <cfRule type="duplicateValues" dxfId="1801" priority="2832"/>
    <cfRule type="duplicateValues" dxfId="1800" priority="2833"/>
    <cfRule type="duplicateValues" dxfId="1799" priority="2834"/>
  </conditionalFormatting>
  <conditionalFormatting sqref="C335">
    <cfRule type="duplicateValues" dxfId="1798" priority="2803"/>
    <cfRule type="duplicateValues" dxfId="1797" priority="2804"/>
    <cfRule type="duplicateValues" dxfId="1796" priority="2805"/>
    <cfRule type="duplicateValues" dxfId="1795" priority="2806"/>
    <cfRule type="duplicateValues" dxfId="1794" priority="2807"/>
    <cfRule type="duplicateValues" dxfId="1793" priority="2808"/>
    <cfRule type="duplicateValues" dxfId="1792" priority="2809"/>
    <cfRule type="duplicateValues" dxfId="1791" priority="2810"/>
    <cfRule type="duplicateValues" dxfId="1790" priority="2811"/>
    <cfRule type="duplicateValues" dxfId="1789" priority="2812"/>
    <cfRule type="duplicateValues" dxfId="1788" priority="2813"/>
    <cfRule type="duplicateValues" dxfId="1787" priority="2814"/>
    <cfRule type="duplicateValues" dxfId="1786" priority="2815"/>
    <cfRule type="duplicateValues" dxfId="1785" priority="2816"/>
    <cfRule type="duplicateValues" dxfId="1784" priority="2817"/>
    <cfRule type="duplicateValues" dxfId="1783" priority="2818"/>
  </conditionalFormatting>
  <conditionalFormatting sqref="C336">
    <cfRule type="duplicateValues" dxfId="1782" priority="2451"/>
    <cfRule type="duplicateValues" dxfId="1781" priority="2452"/>
    <cfRule type="duplicateValues" dxfId="1780" priority="2453"/>
    <cfRule type="duplicateValues" dxfId="1779" priority="2454"/>
    <cfRule type="duplicateValues" dxfId="1778" priority="2455"/>
    <cfRule type="duplicateValues" dxfId="1777" priority="2456"/>
    <cfRule type="duplicateValues" dxfId="1776" priority="2457"/>
    <cfRule type="duplicateValues" dxfId="1775" priority="2458"/>
    <cfRule type="duplicateValues" dxfId="1774" priority="2459"/>
    <cfRule type="duplicateValues" dxfId="1773" priority="2460"/>
    <cfRule type="duplicateValues" dxfId="1772" priority="2461"/>
    <cfRule type="duplicateValues" dxfId="1771" priority="2462"/>
    <cfRule type="duplicateValues" dxfId="1770" priority="2463"/>
    <cfRule type="duplicateValues" dxfId="1769" priority="2464"/>
    <cfRule type="duplicateValues" dxfId="1768" priority="2465"/>
    <cfRule type="duplicateValues" dxfId="1767" priority="2466"/>
  </conditionalFormatting>
  <conditionalFormatting sqref="C337:C338">
    <cfRule type="duplicateValues" dxfId="1766" priority="2598"/>
    <cfRule type="duplicateValues" dxfId="1765" priority="2599"/>
    <cfRule type="duplicateValues" dxfId="1764" priority="2600"/>
    <cfRule type="duplicateValues" dxfId="1763" priority="2601"/>
    <cfRule type="duplicateValues" dxfId="1762" priority="2602"/>
    <cfRule type="duplicateValues" dxfId="1761" priority="2603"/>
  </conditionalFormatting>
  <conditionalFormatting sqref="C339">
    <cfRule type="duplicateValues" dxfId="1760" priority="2087"/>
    <cfRule type="duplicateValues" dxfId="1759" priority="2088"/>
    <cfRule type="duplicateValues" dxfId="1758" priority="2089"/>
    <cfRule type="duplicateValues" dxfId="1757" priority="2090"/>
    <cfRule type="duplicateValues" dxfId="1756" priority="2091"/>
    <cfRule type="duplicateValues" dxfId="1755" priority="2092"/>
    <cfRule type="duplicateValues" dxfId="1754" priority="2093"/>
    <cfRule type="duplicateValues" dxfId="1753" priority="2094"/>
  </conditionalFormatting>
  <conditionalFormatting sqref="C340">
    <cfRule type="duplicateValues" dxfId="1752" priority="2178"/>
    <cfRule type="duplicateValues" dxfId="1751" priority="2179"/>
    <cfRule type="duplicateValues" dxfId="1750" priority="2180"/>
    <cfRule type="duplicateValues" dxfId="1749" priority="2181"/>
    <cfRule type="duplicateValues" dxfId="1748" priority="2182"/>
    <cfRule type="duplicateValues" dxfId="1747" priority="2183"/>
    <cfRule type="duplicateValues" dxfId="1746" priority="2184"/>
    <cfRule type="duplicateValues" dxfId="1745" priority="2185"/>
    <cfRule type="duplicateValues" dxfId="1744" priority="2186"/>
    <cfRule type="duplicateValues" dxfId="1743" priority="2187"/>
  </conditionalFormatting>
  <conditionalFormatting sqref="C341">
    <cfRule type="duplicateValues" dxfId="1742" priority="2188"/>
    <cfRule type="duplicateValues" dxfId="1741" priority="2189"/>
    <cfRule type="duplicateValues" dxfId="1740" priority="2190"/>
    <cfRule type="duplicateValues" dxfId="1739" priority="2191"/>
    <cfRule type="duplicateValues" dxfId="1738" priority="2192"/>
    <cfRule type="duplicateValues" dxfId="1737" priority="2193"/>
    <cfRule type="duplicateValues" dxfId="1736" priority="2194"/>
  </conditionalFormatting>
  <conditionalFormatting sqref="C342">
    <cfRule type="duplicateValues" dxfId="1735" priority="2148"/>
    <cfRule type="duplicateValues" dxfId="1734" priority="2149"/>
    <cfRule type="duplicateValues" dxfId="1733" priority="2150"/>
    <cfRule type="duplicateValues" dxfId="1732" priority="2151"/>
    <cfRule type="duplicateValues" dxfId="1731" priority="2152"/>
    <cfRule type="duplicateValues" dxfId="1730" priority="2153"/>
    <cfRule type="duplicateValues" dxfId="1729" priority="2154"/>
    <cfRule type="duplicateValues" dxfId="1728" priority="2155"/>
  </conditionalFormatting>
  <conditionalFormatting sqref="C343">
    <cfRule type="duplicateValues" dxfId="1727" priority="2170"/>
    <cfRule type="duplicateValues" dxfId="1726" priority="2171"/>
    <cfRule type="duplicateValues" dxfId="1725" priority="2172"/>
    <cfRule type="duplicateValues" dxfId="1724" priority="2173"/>
    <cfRule type="duplicateValues" dxfId="1723" priority="2174"/>
    <cfRule type="duplicateValues" dxfId="1722" priority="2175"/>
    <cfRule type="duplicateValues" dxfId="1721" priority="2176"/>
    <cfRule type="duplicateValues" dxfId="1720" priority="2177"/>
  </conditionalFormatting>
  <conditionalFormatting sqref="C344">
    <cfRule type="duplicateValues" dxfId="1719" priority="2140"/>
    <cfRule type="duplicateValues" dxfId="1718" priority="2141"/>
    <cfRule type="duplicateValues" dxfId="1717" priority="2142"/>
    <cfRule type="duplicateValues" dxfId="1716" priority="2143"/>
    <cfRule type="duplicateValues" dxfId="1715" priority="2144"/>
    <cfRule type="duplicateValues" dxfId="1714" priority="2145"/>
    <cfRule type="duplicateValues" dxfId="1713" priority="2146"/>
    <cfRule type="duplicateValues" dxfId="1712" priority="2147"/>
  </conditionalFormatting>
  <conditionalFormatting sqref="C345">
    <cfRule type="duplicateValues" dxfId="1711" priority="2031"/>
    <cfRule type="duplicateValues" dxfId="1710" priority="2032"/>
    <cfRule type="duplicateValues" dxfId="1709" priority="2033"/>
    <cfRule type="duplicateValues" dxfId="1708" priority="2034"/>
    <cfRule type="duplicateValues" dxfId="1707" priority="2035"/>
    <cfRule type="duplicateValues" dxfId="1706" priority="2036"/>
    <cfRule type="duplicateValues" dxfId="1705" priority="2037"/>
    <cfRule type="duplicateValues" dxfId="1704" priority="2038"/>
    <cfRule type="duplicateValues" dxfId="1703" priority="2039"/>
  </conditionalFormatting>
  <conditionalFormatting sqref="C346">
    <cfRule type="duplicateValues" dxfId="1702" priority="2078"/>
    <cfRule type="duplicateValues" dxfId="1701" priority="2079"/>
    <cfRule type="duplicateValues" dxfId="1700" priority="2080"/>
    <cfRule type="duplicateValues" dxfId="1699" priority="2081"/>
    <cfRule type="duplicateValues" dxfId="1698" priority="2082"/>
    <cfRule type="duplicateValues" dxfId="1697" priority="2083"/>
    <cfRule type="duplicateValues" dxfId="1696" priority="2084"/>
    <cfRule type="duplicateValues" dxfId="1695" priority="2085"/>
    <cfRule type="duplicateValues" dxfId="1694" priority="2086"/>
  </conditionalFormatting>
  <conditionalFormatting sqref="C347">
    <cfRule type="duplicateValues" dxfId="1693" priority="2129"/>
    <cfRule type="duplicateValues" dxfId="1692" priority="2130"/>
    <cfRule type="duplicateValues" dxfId="1691" priority="2131"/>
    <cfRule type="duplicateValues" dxfId="1690" priority="2132"/>
    <cfRule type="duplicateValues" dxfId="1689" priority="2133"/>
    <cfRule type="duplicateValues" dxfId="1688" priority="2134"/>
    <cfRule type="duplicateValues" dxfId="1687" priority="2135"/>
    <cfRule type="duplicateValues" dxfId="1686" priority="2136"/>
    <cfRule type="duplicateValues" dxfId="1685" priority="2137"/>
    <cfRule type="duplicateValues" dxfId="1684" priority="2138"/>
    <cfRule type="duplicateValues" dxfId="1683" priority="2139"/>
  </conditionalFormatting>
  <conditionalFormatting sqref="C348">
    <cfRule type="duplicateValues" dxfId="1682" priority="2195"/>
    <cfRule type="duplicateValues" dxfId="1681" priority="2196"/>
    <cfRule type="duplicateValues" dxfId="1680" priority="2197"/>
    <cfRule type="duplicateValues" dxfId="1679" priority="2198"/>
    <cfRule type="duplicateValues" dxfId="1678" priority="2199"/>
    <cfRule type="duplicateValues" dxfId="1677" priority="2200"/>
    <cfRule type="duplicateValues" dxfId="1676" priority="2201"/>
    <cfRule type="duplicateValues" dxfId="1675" priority="2202"/>
    <cfRule type="duplicateValues" dxfId="1674" priority="2203"/>
    <cfRule type="duplicateValues" dxfId="1673" priority="2204"/>
    <cfRule type="duplicateValues" dxfId="1672" priority="2205"/>
  </conditionalFormatting>
  <conditionalFormatting sqref="C349">
    <cfRule type="duplicateValues" dxfId="1671" priority="2113"/>
    <cfRule type="duplicateValues" dxfId="1670" priority="2114"/>
    <cfRule type="duplicateValues" dxfId="1669" priority="2115"/>
    <cfRule type="duplicateValues" dxfId="1668" priority="2116"/>
    <cfRule type="duplicateValues" dxfId="1667" priority="2117"/>
    <cfRule type="duplicateValues" dxfId="1666" priority="2118"/>
    <cfRule type="duplicateValues" dxfId="1665" priority="2119"/>
    <cfRule type="duplicateValues" dxfId="1664" priority="2120"/>
    <cfRule type="duplicateValues" dxfId="1663" priority="2121"/>
    <cfRule type="duplicateValues" dxfId="1662" priority="2122"/>
    <cfRule type="duplicateValues" dxfId="1661" priority="2123"/>
    <cfRule type="duplicateValues" dxfId="1660" priority="2124"/>
    <cfRule type="duplicateValues" dxfId="1659" priority="2125"/>
    <cfRule type="duplicateValues" dxfId="1658" priority="2126"/>
    <cfRule type="duplicateValues" dxfId="1657" priority="2127"/>
    <cfRule type="duplicateValues" dxfId="1656" priority="2128"/>
  </conditionalFormatting>
  <conditionalFormatting sqref="C350">
    <cfRule type="duplicateValues" dxfId="1655" priority="2363"/>
    <cfRule type="duplicateValues" dxfId="1654" priority="2364"/>
    <cfRule type="duplicateValues" dxfId="1653" priority="2365"/>
    <cfRule type="duplicateValues" dxfId="1652" priority="2366"/>
    <cfRule type="duplicateValues" dxfId="1651" priority="2367"/>
    <cfRule type="duplicateValues" dxfId="1650" priority="2368"/>
    <cfRule type="duplicateValues" dxfId="1649" priority="2369"/>
    <cfRule type="duplicateValues" dxfId="1648" priority="2370"/>
    <cfRule type="duplicateValues" dxfId="1647" priority="2371"/>
    <cfRule type="duplicateValues" dxfId="1646" priority="2372"/>
    <cfRule type="duplicateValues" dxfId="1645" priority="2373"/>
    <cfRule type="duplicateValues" dxfId="1644" priority="2374"/>
    <cfRule type="duplicateValues" dxfId="1643" priority="2375"/>
    <cfRule type="duplicateValues" dxfId="1642" priority="2376"/>
    <cfRule type="duplicateValues" dxfId="1641" priority="2377"/>
    <cfRule type="duplicateValues" dxfId="1640" priority="2378"/>
    <cfRule type="duplicateValues" dxfId="1639" priority="2379"/>
    <cfRule type="duplicateValues" dxfId="1638" priority="2380"/>
  </conditionalFormatting>
  <conditionalFormatting sqref="C351">
    <cfRule type="duplicateValues" dxfId="1637" priority="2345"/>
    <cfRule type="duplicateValues" dxfId="1636" priority="2346"/>
    <cfRule type="duplicateValues" dxfId="1635" priority="2347"/>
    <cfRule type="duplicateValues" dxfId="1634" priority="2348"/>
    <cfRule type="duplicateValues" dxfId="1633" priority="2349"/>
    <cfRule type="duplicateValues" dxfId="1632" priority="2350"/>
    <cfRule type="duplicateValues" dxfId="1631" priority="2351"/>
    <cfRule type="duplicateValues" dxfId="1630" priority="2352"/>
    <cfRule type="duplicateValues" dxfId="1629" priority="2353"/>
    <cfRule type="duplicateValues" dxfId="1628" priority="2354"/>
    <cfRule type="duplicateValues" dxfId="1627" priority="2355"/>
    <cfRule type="duplicateValues" dxfId="1626" priority="2356"/>
    <cfRule type="duplicateValues" dxfId="1625" priority="2357"/>
    <cfRule type="duplicateValues" dxfId="1624" priority="2358"/>
    <cfRule type="duplicateValues" dxfId="1623" priority="2359"/>
    <cfRule type="duplicateValues" dxfId="1622" priority="2360"/>
    <cfRule type="duplicateValues" dxfId="1621" priority="2361"/>
    <cfRule type="duplicateValues" dxfId="1620" priority="2362"/>
  </conditionalFormatting>
  <conditionalFormatting sqref="C352">
    <cfRule type="duplicateValues" dxfId="1619" priority="2327"/>
    <cfRule type="duplicateValues" dxfId="1618" priority="2328"/>
    <cfRule type="duplicateValues" dxfId="1617" priority="2329"/>
    <cfRule type="duplicateValues" dxfId="1616" priority="2330"/>
    <cfRule type="duplicateValues" dxfId="1615" priority="2331"/>
    <cfRule type="duplicateValues" dxfId="1614" priority="2332"/>
    <cfRule type="duplicateValues" dxfId="1613" priority="2333"/>
    <cfRule type="duplicateValues" dxfId="1612" priority="2334"/>
    <cfRule type="duplicateValues" dxfId="1611" priority="2335"/>
    <cfRule type="duplicateValues" dxfId="1610" priority="2336"/>
    <cfRule type="duplicateValues" dxfId="1609" priority="2337"/>
    <cfRule type="duplicateValues" dxfId="1608" priority="2338"/>
    <cfRule type="duplicateValues" dxfId="1607" priority="2339"/>
    <cfRule type="duplicateValues" dxfId="1606" priority="2340"/>
    <cfRule type="duplicateValues" dxfId="1605" priority="2341"/>
    <cfRule type="duplicateValues" dxfId="1604" priority="2342"/>
    <cfRule type="duplicateValues" dxfId="1603" priority="2343"/>
    <cfRule type="duplicateValues" dxfId="1602" priority="2344"/>
  </conditionalFormatting>
  <conditionalFormatting sqref="C353">
    <cfRule type="duplicateValues" dxfId="1601" priority="2317"/>
    <cfRule type="duplicateValues" dxfId="1600" priority="2318"/>
    <cfRule type="duplicateValues" dxfId="1599" priority="2319"/>
    <cfRule type="duplicateValues" dxfId="1598" priority="2320"/>
    <cfRule type="duplicateValues" dxfId="1597" priority="2321"/>
    <cfRule type="duplicateValues" dxfId="1596" priority="2322"/>
    <cfRule type="duplicateValues" dxfId="1595" priority="2323"/>
    <cfRule type="duplicateValues" dxfId="1594" priority="2324"/>
    <cfRule type="duplicateValues" dxfId="1593" priority="2325"/>
    <cfRule type="duplicateValues" dxfId="1592" priority="2326"/>
  </conditionalFormatting>
  <conditionalFormatting sqref="C354">
    <cfRule type="duplicateValues" dxfId="1591" priority="2307"/>
    <cfRule type="duplicateValues" dxfId="1590" priority="2308"/>
    <cfRule type="duplicateValues" dxfId="1589" priority="2309"/>
    <cfRule type="duplicateValues" dxfId="1588" priority="2310"/>
    <cfRule type="duplicateValues" dxfId="1587" priority="2311"/>
    <cfRule type="duplicateValues" dxfId="1586" priority="2312"/>
    <cfRule type="duplicateValues" dxfId="1585" priority="2313"/>
    <cfRule type="duplicateValues" dxfId="1584" priority="2314"/>
    <cfRule type="duplicateValues" dxfId="1583" priority="2315"/>
    <cfRule type="duplicateValues" dxfId="1582" priority="2316"/>
  </conditionalFormatting>
  <conditionalFormatting sqref="C355">
    <cfRule type="duplicateValues" dxfId="1581" priority="2288"/>
    <cfRule type="duplicateValues" dxfId="1580" priority="2289"/>
    <cfRule type="duplicateValues" dxfId="1579" priority="2290"/>
    <cfRule type="duplicateValues" dxfId="1578" priority="2291"/>
    <cfRule type="duplicateValues" dxfId="1577" priority="2292"/>
    <cfRule type="duplicateValues" dxfId="1576" priority="2293"/>
    <cfRule type="duplicateValues" dxfId="1575" priority="2294"/>
    <cfRule type="duplicateValues" dxfId="1574" priority="2295"/>
    <cfRule type="duplicateValues" dxfId="1573" priority="2296"/>
    <cfRule type="duplicateValues" dxfId="1572" priority="2297"/>
    <cfRule type="duplicateValues" dxfId="1571" priority="2298"/>
  </conditionalFormatting>
  <conditionalFormatting sqref="C356">
    <cfRule type="duplicateValues" dxfId="1570" priority="2260"/>
    <cfRule type="duplicateValues" dxfId="1569" priority="2261"/>
    <cfRule type="duplicateValues" dxfId="1568" priority="2262"/>
    <cfRule type="duplicateValues" dxfId="1567" priority="2263"/>
    <cfRule type="duplicateValues" dxfId="1566" priority="2264"/>
    <cfRule type="duplicateValues" dxfId="1565" priority="2265"/>
    <cfRule type="duplicateValues" dxfId="1564" priority="2266"/>
    <cfRule type="duplicateValues" dxfId="1563" priority="2267"/>
    <cfRule type="duplicateValues" dxfId="1562" priority="2268"/>
    <cfRule type="duplicateValues" dxfId="1561" priority="2269"/>
    <cfRule type="duplicateValues" dxfId="1560" priority="2270"/>
    <cfRule type="duplicateValues" dxfId="1559" priority="2271"/>
    <cfRule type="duplicateValues" dxfId="1558" priority="2272"/>
    <cfRule type="duplicateValues" dxfId="1557" priority="2273"/>
    <cfRule type="duplicateValues" dxfId="1556" priority="2274"/>
    <cfRule type="duplicateValues" dxfId="1555" priority="2275"/>
    <cfRule type="duplicateValues" dxfId="1554" priority="2276"/>
    <cfRule type="duplicateValues" dxfId="1553" priority="2277"/>
    <cfRule type="duplicateValues" dxfId="1552" priority="2278"/>
    <cfRule type="duplicateValues" dxfId="1551" priority="2279"/>
    <cfRule type="duplicateValues" dxfId="1550" priority="2280"/>
    <cfRule type="duplicateValues" dxfId="1549" priority="2281"/>
    <cfRule type="duplicateValues" dxfId="1548" priority="2282"/>
    <cfRule type="duplicateValues" dxfId="1547" priority="2283"/>
    <cfRule type="duplicateValues" dxfId="1546" priority="2284"/>
    <cfRule type="duplicateValues" dxfId="1545" priority="2285"/>
    <cfRule type="duplicateValues" dxfId="1544" priority="2286"/>
    <cfRule type="duplicateValues" dxfId="1543" priority="2287"/>
  </conditionalFormatting>
  <conditionalFormatting sqref="C357">
    <cfRule type="duplicateValues" dxfId="1542" priority="2254"/>
    <cfRule type="duplicateValues" dxfId="1541" priority="2255"/>
    <cfRule type="duplicateValues" dxfId="1540" priority="2256"/>
    <cfRule type="duplicateValues" dxfId="1539" priority="2257"/>
    <cfRule type="duplicateValues" dxfId="1538" priority="2258"/>
    <cfRule type="duplicateValues" dxfId="1537" priority="2259"/>
  </conditionalFormatting>
  <conditionalFormatting sqref="C358">
    <cfRule type="duplicateValues" dxfId="1536" priority="2248"/>
    <cfRule type="duplicateValues" dxfId="1535" priority="2249"/>
    <cfRule type="duplicateValues" dxfId="1534" priority="2250"/>
    <cfRule type="duplicateValues" dxfId="1533" priority="2251"/>
    <cfRule type="duplicateValues" dxfId="1532" priority="2252"/>
    <cfRule type="duplicateValues" dxfId="1531" priority="2253"/>
  </conditionalFormatting>
  <conditionalFormatting sqref="C359">
    <cfRule type="duplicateValues" dxfId="1530" priority="2242"/>
    <cfRule type="duplicateValues" dxfId="1529" priority="2243"/>
    <cfRule type="duplicateValues" dxfId="1528" priority="2244"/>
    <cfRule type="duplicateValues" dxfId="1527" priority="2245"/>
    <cfRule type="duplicateValues" dxfId="1526" priority="2246"/>
    <cfRule type="duplicateValues" dxfId="1525" priority="2247"/>
  </conditionalFormatting>
  <conditionalFormatting sqref="C360">
    <cfRule type="duplicateValues" dxfId="1524" priority="2229"/>
    <cfRule type="duplicateValues" dxfId="1523" priority="2230"/>
    <cfRule type="duplicateValues" dxfId="1522" priority="2231"/>
    <cfRule type="duplicateValues" dxfId="1521" priority="2232"/>
    <cfRule type="duplicateValues" dxfId="1520" priority="2233"/>
    <cfRule type="duplicateValues" dxfId="1519" priority="2234"/>
    <cfRule type="duplicateValues" dxfId="1518" priority="2235"/>
    <cfRule type="duplicateValues" dxfId="1517" priority="2236"/>
    <cfRule type="duplicateValues" dxfId="1516" priority="2237"/>
    <cfRule type="duplicateValues" dxfId="1515" priority="2238"/>
    <cfRule type="duplicateValues" dxfId="1514" priority="2239"/>
    <cfRule type="duplicateValues" dxfId="1513" priority="2240"/>
    <cfRule type="duplicateValues" dxfId="1512" priority="2241"/>
  </conditionalFormatting>
  <conditionalFormatting sqref="C361">
    <cfRule type="duplicateValues" dxfId="1511" priority="2222"/>
    <cfRule type="duplicateValues" dxfId="1510" priority="2223"/>
    <cfRule type="duplicateValues" dxfId="1509" priority="2224"/>
    <cfRule type="duplicateValues" dxfId="1508" priority="2225"/>
    <cfRule type="duplicateValues" dxfId="1507" priority="2226"/>
    <cfRule type="duplicateValues" dxfId="1506" priority="2227"/>
    <cfRule type="duplicateValues" dxfId="1505" priority="2228"/>
  </conditionalFormatting>
  <conditionalFormatting sqref="C362">
    <cfRule type="duplicateValues" dxfId="1504" priority="2215"/>
    <cfRule type="duplicateValues" dxfId="1503" priority="2216"/>
    <cfRule type="duplicateValues" dxfId="1502" priority="2217"/>
    <cfRule type="duplicateValues" dxfId="1501" priority="2218"/>
    <cfRule type="duplicateValues" dxfId="1500" priority="2219"/>
    <cfRule type="duplicateValues" dxfId="1499" priority="2220"/>
    <cfRule type="duplicateValues" dxfId="1498" priority="2221"/>
  </conditionalFormatting>
  <conditionalFormatting sqref="C363">
    <cfRule type="duplicateValues" dxfId="1497" priority="2156"/>
    <cfRule type="duplicateValues" dxfId="1496" priority="2157"/>
    <cfRule type="duplicateValues" dxfId="1495" priority="2158"/>
    <cfRule type="duplicateValues" dxfId="1494" priority="2159"/>
    <cfRule type="duplicateValues" dxfId="1493" priority="2160"/>
    <cfRule type="duplicateValues" dxfId="1492" priority="2161"/>
    <cfRule type="duplicateValues" dxfId="1491" priority="2162"/>
    <cfRule type="duplicateValues" dxfId="1490" priority="2163"/>
    <cfRule type="duplicateValues" dxfId="1489" priority="2164"/>
    <cfRule type="duplicateValues" dxfId="1488" priority="2165"/>
    <cfRule type="duplicateValues" dxfId="1487" priority="2166"/>
    <cfRule type="duplicateValues" dxfId="1486" priority="2167"/>
    <cfRule type="duplicateValues" dxfId="1485" priority="2168"/>
    <cfRule type="duplicateValues" dxfId="1484" priority="2169"/>
  </conditionalFormatting>
  <conditionalFormatting sqref="C364">
    <cfRule type="duplicateValues" dxfId="1483" priority="2062"/>
    <cfRule type="duplicateValues" dxfId="1482" priority="2063"/>
    <cfRule type="duplicateValues" dxfId="1481" priority="2064"/>
    <cfRule type="duplicateValues" dxfId="1480" priority="2065"/>
    <cfRule type="duplicateValues" dxfId="1479" priority="2066"/>
    <cfRule type="duplicateValues" dxfId="1478" priority="2067"/>
    <cfRule type="duplicateValues" dxfId="1477" priority="2068"/>
    <cfRule type="duplicateValues" dxfId="1476" priority="2069"/>
    <cfRule type="duplicateValues" dxfId="1475" priority="2070"/>
    <cfRule type="duplicateValues" dxfId="1474" priority="2071"/>
    <cfRule type="duplicateValues" dxfId="1473" priority="2072"/>
    <cfRule type="duplicateValues" dxfId="1472" priority="2073"/>
    <cfRule type="duplicateValues" dxfId="1471" priority="2074"/>
    <cfRule type="duplicateValues" dxfId="1470" priority="2075"/>
    <cfRule type="duplicateValues" dxfId="1469" priority="2076"/>
    <cfRule type="duplicateValues" dxfId="1468" priority="2077"/>
  </conditionalFormatting>
  <conditionalFormatting sqref="C365">
    <cfRule type="duplicateValues" dxfId="1467" priority="1995"/>
    <cfRule type="duplicateValues" dxfId="1466" priority="1996"/>
    <cfRule type="duplicateValues" dxfId="1465" priority="1997"/>
    <cfRule type="duplicateValues" dxfId="1464" priority="1998"/>
    <cfRule type="duplicateValues" dxfId="1463" priority="1999"/>
    <cfRule type="duplicateValues" dxfId="1462" priority="2000"/>
    <cfRule type="duplicateValues" dxfId="1461" priority="2001"/>
    <cfRule type="duplicateValues" dxfId="1460" priority="2002"/>
    <cfRule type="duplicateValues" dxfId="1459" priority="2003"/>
    <cfRule type="duplicateValues" dxfId="1458" priority="2004"/>
    <cfRule type="duplicateValues" dxfId="1457" priority="2005"/>
    <cfRule type="duplicateValues" dxfId="1456" priority="2006"/>
    <cfRule type="duplicateValues" dxfId="1455" priority="2007"/>
    <cfRule type="duplicateValues" dxfId="1454" priority="2008"/>
    <cfRule type="duplicateValues" dxfId="1453" priority="2009"/>
  </conditionalFormatting>
  <conditionalFormatting sqref="C366">
    <cfRule type="duplicateValues" dxfId="1452" priority="1980"/>
    <cfRule type="duplicateValues" dxfId="1451" priority="1981"/>
    <cfRule type="duplicateValues" dxfId="1450" priority="1982"/>
    <cfRule type="duplicateValues" dxfId="1449" priority="1983"/>
    <cfRule type="duplicateValues" dxfId="1448" priority="1984"/>
    <cfRule type="duplicateValues" dxfId="1447" priority="1985"/>
    <cfRule type="duplicateValues" dxfId="1446" priority="1986"/>
    <cfRule type="duplicateValues" dxfId="1445" priority="1987"/>
    <cfRule type="duplicateValues" dxfId="1444" priority="1988"/>
    <cfRule type="duplicateValues" dxfId="1443" priority="1989"/>
    <cfRule type="duplicateValues" dxfId="1442" priority="1990"/>
    <cfRule type="duplicateValues" dxfId="1441" priority="1991"/>
    <cfRule type="duplicateValues" dxfId="1440" priority="1992"/>
    <cfRule type="duplicateValues" dxfId="1439" priority="1993"/>
    <cfRule type="duplicateValues" dxfId="1438" priority="1994"/>
  </conditionalFormatting>
  <conditionalFormatting sqref="C367">
    <cfRule type="duplicateValues" dxfId="1437" priority="1975"/>
    <cfRule type="duplicateValues" dxfId="1436" priority="1976"/>
    <cfRule type="duplicateValues" dxfId="1435" priority="1977"/>
    <cfRule type="duplicateValues" dxfId="1434" priority="1978"/>
    <cfRule type="duplicateValues" dxfId="1433" priority="1979"/>
  </conditionalFormatting>
  <conditionalFormatting sqref="C368">
    <cfRule type="duplicateValues" dxfId="1432" priority="2095"/>
    <cfRule type="duplicateValues" dxfId="1431" priority="2096"/>
    <cfRule type="duplicateValues" dxfId="1430" priority="2097"/>
    <cfRule type="duplicateValues" dxfId="1429" priority="2098"/>
    <cfRule type="duplicateValues" dxfId="1428" priority="2099"/>
    <cfRule type="duplicateValues" dxfId="1427" priority="2100"/>
    <cfRule type="duplicateValues" dxfId="1426" priority="2101"/>
    <cfRule type="duplicateValues" dxfId="1425" priority="2102"/>
    <cfRule type="duplicateValues" dxfId="1424" priority="2103"/>
    <cfRule type="duplicateValues" dxfId="1423" priority="2104"/>
    <cfRule type="duplicateValues" dxfId="1422" priority="2105"/>
    <cfRule type="duplicateValues" dxfId="1421" priority="2106"/>
    <cfRule type="duplicateValues" dxfId="1420" priority="2107"/>
    <cfRule type="duplicateValues" dxfId="1419" priority="2108"/>
    <cfRule type="duplicateValues" dxfId="1418" priority="2109"/>
    <cfRule type="duplicateValues" dxfId="1417" priority="2110"/>
    <cfRule type="duplicateValues" dxfId="1416" priority="2111"/>
    <cfRule type="duplicateValues" dxfId="1415" priority="2112"/>
  </conditionalFormatting>
  <conditionalFormatting sqref="C372">
    <cfRule type="duplicateValues" dxfId="1414" priority="1969"/>
    <cfRule type="duplicateValues" dxfId="1413" priority="1970"/>
    <cfRule type="duplicateValues" dxfId="1412" priority="1971"/>
    <cfRule type="duplicateValues" dxfId="1411" priority="1972"/>
    <cfRule type="duplicateValues" dxfId="1410" priority="1973"/>
    <cfRule type="duplicateValues" dxfId="1409" priority="1974"/>
  </conditionalFormatting>
  <conditionalFormatting sqref="C373">
    <cfRule type="duplicateValues" dxfId="1408" priority="1958"/>
    <cfRule type="duplicateValues" dxfId="1407" priority="1959"/>
    <cfRule type="duplicateValues" dxfId="1406" priority="1960"/>
    <cfRule type="duplicateValues" dxfId="1405" priority="1961"/>
    <cfRule type="duplicateValues" dxfId="1404" priority="1962"/>
    <cfRule type="duplicateValues" dxfId="1403" priority="1963"/>
    <cfRule type="duplicateValues" dxfId="1402" priority="1964"/>
    <cfRule type="duplicateValues" dxfId="1401" priority="1965"/>
    <cfRule type="duplicateValues" dxfId="1400" priority="1966"/>
    <cfRule type="duplicateValues" dxfId="1399" priority="1967"/>
    <cfRule type="duplicateValues" dxfId="1398" priority="1968"/>
  </conditionalFormatting>
  <conditionalFormatting sqref="C374">
    <cfRule type="duplicateValues" dxfId="1397" priority="1947"/>
    <cfRule type="duplicateValues" dxfId="1396" priority="1948"/>
    <cfRule type="duplicateValues" dxfId="1395" priority="1949"/>
    <cfRule type="duplicateValues" dxfId="1394" priority="1950"/>
    <cfRule type="duplicateValues" dxfId="1393" priority="1951"/>
    <cfRule type="duplicateValues" dxfId="1392" priority="1952"/>
    <cfRule type="duplicateValues" dxfId="1391" priority="1953"/>
    <cfRule type="duplicateValues" dxfId="1390" priority="1954"/>
    <cfRule type="duplicateValues" dxfId="1389" priority="1955"/>
    <cfRule type="duplicateValues" dxfId="1388" priority="1956"/>
    <cfRule type="duplicateValues" dxfId="1387" priority="1957"/>
  </conditionalFormatting>
  <conditionalFormatting sqref="C375">
    <cfRule type="duplicateValues" dxfId="1386" priority="1929"/>
    <cfRule type="duplicateValues" dxfId="1385" priority="1930"/>
    <cfRule type="duplicateValues" dxfId="1384" priority="1931"/>
    <cfRule type="duplicateValues" dxfId="1383" priority="1932"/>
    <cfRule type="duplicateValues" dxfId="1382" priority="1933"/>
    <cfRule type="duplicateValues" dxfId="1381" priority="1934"/>
    <cfRule type="duplicateValues" dxfId="1380" priority="1935"/>
    <cfRule type="duplicateValues" dxfId="1379" priority="1936"/>
    <cfRule type="duplicateValues" dxfId="1378" priority="1937"/>
    <cfRule type="duplicateValues" dxfId="1377" priority="1938"/>
    <cfRule type="duplicateValues" dxfId="1376" priority="1939"/>
    <cfRule type="duplicateValues" dxfId="1375" priority="1940"/>
    <cfRule type="duplicateValues" dxfId="1374" priority="1941"/>
    <cfRule type="duplicateValues" dxfId="1373" priority="1942"/>
    <cfRule type="duplicateValues" dxfId="1372" priority="1943"/>
    <cfRule type="duplicateValues" dxfId="1371" priority="1944"/>
    <cfRule type="duplicateValues" dxfId="1370" priority="1945"/>
    <cfRule type="duplicateValues" dxfId="1369" priority="1946"/>
  </conditionalFormatting>
  <conditionalFormatting sqref="C376:C386">
    <cfRule type="duplicateValues" dxfId="1368" priority="17097"/>
    <cfRule type="duplicateValues" dxfId="1367" priority="17098"/>
    <cfRule type="duplicateValues" dxfId="1366" priority="17099"/>
    <cfRule type="duplicateValues" dxfId="1365" priority="17100"/>
    <cfRule type="duplicateValues" dxfId="1364" priority="17101"/>
    <cfRule type="duplicateValues" dxfId="1363" priority="17102"/>
    <cfRule type="duplicateValues" dxfId="1362" priority="17103"/>
    <cfRule type="duplicateValues" dxfId="1361" priority="17104"/>
    <cfRule type="duplicateValues" dxfId="1360" priority="17105"/>
    <cfRule type="duplicateValues" dxfId="1359" priority="17106"/>
  </conditionalFormatting>
  <conditionalFormatting sqref="C387">
    <cfRule type="duplicateValues" dxfId="1358" priority="1878"/>
    <cfRule type="duplicateValues" dxfId="1357" priority="1879"/>
    <cfRule type="duplicateValues" dxfId="1356" priority="1880"/>
    <cfRule type="duplicateValues" dxfId="1355" priority="1881"/>
    <cfRule type="duplicateValues" dxfId="1354" priority="1882"/>
    <cfRule type="duplicateValues" dxfId="1353" priority="1883"/>
    <cfRule type="duplicateValues" dxfId="1352" priority="1884"/>
    <cfRule type="duplicateValues" dxfId="1351" priority="1885"/>
    <cfRule type="duplicateValues" dxfId="1350" priority="1886"/>
    <cfRule type="duplicateValues" dxfId="1349" priority="1887"/>
    <cfRule type="duplicateValues" dxfId="1348" priority="1888"/>
    <cfRule type="duplicateValues" dxfId="1347" priority="1889"/>
    <cfRule type="duplicateValues" dxfId="1346" priority="1890"/>
    <cfRule type="duplicateValues" dxfId="1345" priority="1891"/>
  </conditionalFormatting>
  <conditionalFormatting sqref="C388">
    <cfRule type="duplicateValues" dxfId="1344" priority="1900"/>
    <cfRule type="duplicateValues" dxfId="1343" priority="1901"/>
    <cfRule type="duplicateValues" dxfId="1342" priority="1902"/>
    <cfRule type="duplicateValues" dxfId="1341" priority="1903"/>
    <cfRule type="duplicateValues" dxfId="1340" priority="1904"/>
    <cfRule type="duplicateValues" dxfId="1339" priority="1905"/>
    <cfRule type="duplicateValues" dxfId="1338" priority="1906"/>
    <cfRule type="duplicateValues" dxfId="1337" priority="1907"/>
    <cfRule type="duplicateValues" dxfId="1336" priority="1908"/>
    <cfRule type="duplicateValues" dxfId="1335" priority="1909"/>
    <cfRule type="duplicateValues" dxfId="1334" priority="1910"/>
    <cfRule type="duplicateValues" dxfId="1333" priority="1911"/>
    <cfRule type="duplicateValues" dxfId="1332" priority="1912"/>
    <cfRule type="duplicateValues" dxfId="1331" priority="1913"/>
    <cfRule type="duplicateValues" dxfId="1330" priority="1914"/>
    <cfRule type="duplicateValues" dxfId="1329" priority="1915"/>
  </conditionalFormatting>
  <conditionalFormatting sqref="C390">
    <cfRule type="duplicateValues" dxfId="1328" priority="1892"/>
    <cfRule type="duplicateValues" dxfId="1327" priority="1893"/>
    <cfRule type="duplicateValues" dxfId="1326" priority="1894"/>
    <cfRule type="duplicateValues" dxfId="1325" priority="1895"/>
    <cfRule type="duplicateValues" dxfId="1324" priority="1896"/>
    <cfRule type="duplicateValues" dxfId="1323" priority="1897"/>
    <cfRule type="duplicateValues" dxfId="1322" priority="1898"/>
    <cfRule type="duplicateValues" dxfId="1321" priority="1899"/>
  </conditionalFormatting>
  <conditionalFormatting sqref="C392">
    <cfRule type="duplicateValues" dxfId="1320" priority="1870"/>
    <cfRule type="duplicateValues" dxfId="1319" priority="1871"/>
    <cfRule type="duplicateValues" dxfId="1318" priority="1872"/>
    <cfRule type="duplicateValues" dxfId="1317" priority="1873"/>
    <cfRule type="duplicateValues" dxfId="1316" priority="1874"/>
    <cfRule type="duplicateValues" dxfId="1315" priority="1875"/>
    <cfRule type="duplicateValues" dxfId="1314" priority="1876"/>
    <cfRule type="duplicateValues" dxfId="1313" priority="1877"/>
  </conditionalFormatting>
  <conditionalFormatting sqref="C393">
    <cfRule type="duplicateValues" dxfId="1312" priority="1772"/>
    <cfRule type="duplicateValues" dxfId="1311" priority="1773"/>
    <cfRule type="duplicateValues" dxfId="1310" priority="1774"/>
    <cfRule type="duplicateValues" dxfId="1309" priority="1775"/>
    <cfRule type="duplicateValues" dxfId="1308" priority="1776"/>
    <cfRule type="duplicateValues" dxfId="1307" priority="1777"/>
    <cfRule type="duplicateValues" dxfId="1306" priority="1778"/>
    <cfRule type="duplicateValues" dxfId="1305" priority="1779"/>
    <cfRule type="duplicateValues" dxfId="1304" priority="1780"/>
  </conditionalFormatting>
  <conditionalFormatting sqref="C394">
    <cfRule type="duplicateValues" dxfId="1303" priority="1846"/>
    <cfRule type="duplicateValues" dxfId="1302" priority="1847"/>
    <cfRule type="duplicateValues" dxfId="1301" priority="1848"/>
    <cfRule type="duplicateValues" dxfId="1300" priority="1849"/>
    <cfRule type="duplicateValues" dxfId="1299" priority="1850"/>
    <cfRule type="duplicateValues" dxfId="1298" priority="1851"/>
    <cfRule type="duplicateValues" dxfId="1297" priority="1852"/>
    <cfRule type="duplicateValues" dxfId="1296" priority="1853"/>
    <cfRule type="duplicateValues" dxfId="1295" priority="1854"/>
    <cfRule type="duplicateValues" dxfId="1294" priority="1855"/>
    <cfRule type="duplicateValues" dxfId="1293" priority="1856"/>
    <cfRule type="duplicateValues" dxfId="1292" priority="1857"/>
    <cfRule type="duplicateValues" dxfId="1291" priority="1858"/>
    <cfRule type="duplicateValues" dxfId="1290" priority="1859"/>
  </conditionalFormatting>
  <conditionalFormatting sqref="C395:C396">
    <cfRule type="duplicateValues" dxfId="1289" priority="16197"/>
    <cfRule type="duplicateValues" dxfId="1288" priority="16198"/>
    <cfRule type="duplicateValues" dxfId="1287" priority="16199"/>
    <cfRule type="duplicateValues" dxfId="1286" priority="16200"/>
    <cfRule type="duplicateValues" dxfId="1285" priority="16201"/>
    <cfRule type="duplicateValues" dxfId="1284" priority="16202"/>
    <cfRule type="duplicateValues" dxfId="1283" priority="16203"/>
    <cfRule type="duplicateValues" dxfId="1282" priority="16204"/>
    <cfRule type="duplicateValues" dxfId="1281" priority="16205"/>
    <cfRule type="duplicateValues" dxfId="1280" priority="16206"/>
  </conditionalFormatting>
  <conditionalFormatting sqref="C397">
    <cfRule type="duplicateValues" dxfId="1279" priority="1368"/>
    <cfRule type="duplicateValues" dxfId="1278" priority="1369"/>
    <cfRule type="duplicateValues" dxfId="1277" priority="1370"/>
    <cfRule type="duplicateValues" dxfId="1276" priority="1371"/>
    <cfRule type="duplicateValues" dxfId="1275" priority="1372"/>
    <cfRule type="duplicateValues" dxfId="1274" priority="1373"/>
    <cfRule type="duplicateValues" dxfId="1273" priority="1374"/>
    <cfRule type="duplicateValues" dxfId="1272" priority="1375"/>
    <cfRule type="duplicateValues" dxfId="1271" priority="1376"/>
  </conditionalFormatting>
  <conditionalFormatting sqref="C398">
    <cfRule type="duplicateValues" dxfId="1270" priority="1359"/>
    <cfRule type="duplicateValues" dxfId="1269" priority="1360"/>
    <cfRule type="duplicateValues" dxfId="1268" priority="1361"/>
    <cfRule type="duplicateValues" dxfId="1267" priority="1362"/>
    <cfRule type="duplicateValues" dxfId="1266" priority="1363"/>
    <cfRule type="duplicateValues" dxfId="1265" priority="1364"/>
    <cfRule type="duplicateValues" dxfId="1264" priority="1365"/>
    <cfRule type="duplicateValues" dxfId="1263" priority="1366"/>
    <cfRule type="duplicateValues" dxfId="1262" priority="1367"/>
  </conditionalFormatting>
  <conditionalFormatting sqref="C399">
    <cfRule type="duplicateValues" dxfId="1261" priority="1350"/>
    <cfRule type="duplicateValues" dxfId="1260" priority="1351"/>
    <cfRule type="duplicateValues" dxfId="1259" priority="1352"/>
    <cfRule type="duplicateValues" dxfId="1258" priority="1353"/>
    <cfRule type="duplicateValues" dxfId="1257" priority="1354"/>
    <cfRule type="duplicateValues" dxfId="1256" priority="1355"/>
    <cfRule type="duplicateValues" dxfId="1255" priority="1356"/>
    <cfRule type="duplicateValues" dxfId="1254" priority="1357"/>
    <cfRule type="duplicateValues" dxfId="1253" priority="1358"/>
  </conditionalFormatting>
  <conditionalFormatting sqref="C400">
    <cfRule type="duplicateValues" dxfId="1252" priority="1609"/>
    <cfRule type="duplicateValues" dxfId="1251" priority="1610"/>
    <cfRule type="duplicateValues" dxfId="1250" priority="1611"/>
    <cfRule type="duplicateValues" dxfId="1249" priority="1612"/>
    <cfRule type="duplicateValues" dxfId="1248" priority="1613"/>
    <cfRule type="duplicateValues" dxfId="1247" priority="1614"/>
    <cfRule type="duplicateValues" dxfId="1246" priority="1615"/>
    <cfRule type="duplicateValues" dxfId="1245" priority="1616"/>
    <cfRule type="duplicateValues" dxfId="1244" priority="1617"/>
    <cfRule type="duplicateValues" dxfId="1243" priority="1618"/>
  </conditionalFormatting>
  <conditionalFormatting sqref="C401">
    <cfRule type="duplicateValues" dxfId="1242" priority="1397"/>
    <cfRule type="duplicateValues" dxfId="1241" priority="1398"/>
    <cfRule type="duplicateValues" dxfId="1240" priority="1399"/>
    <cfRule type="duplicateValues" dxfId="1239" priority="1400"/>
    <cfRule type="duplicateValues" dxfId="1238" priority="1401"/>
    <cfRule type="duplicateValues" dxfId="1237" priority="1402"/>
    <cfRule type="duplicateValues" dxfId="1236" priority="1403"/>
    <cfRule type="duplicateValues" dxfId="1235" priority="1404"/>
    <cfRule type="duplicateValues" dxfId="1234" priority="1405"/>
    <cfRule type="duplicateValues" dxfId="1233" priority="1406"/>
  </conditionalFormatting>
  <conditionalFormatting sqref="C402">
    <cfRule type="duplicateValues" dxfId="1232" priority="1597"/>
    <cfRule type="duplicateValues" dxfId="1231" priority="1598"/>
    <cfRule type="duplicateValues" dxfId="1230" priority="1599"/>
    <cfRule type="duplicateValues" dxfId="1229" priority="1600"/>
    <cfRule type="duplicateValues" dxfId="1228" priority="1601"/>
    <cfRule type="duplicateValues" dxfId="1227" priority="1602"/>
    <cfRule type="duplicateValues" dxfId="1226" priority="1603"/>
    <cfRule type="duplicateValues" dxfId="1225" priority="1604"/>
    <cfRule type="duplicateValues" dxfId="1224" priority="1605"/>
    <cfRule type="duplicateValues" dxfId="1223" priority="1606"/>
    <cfRule type="duplicateValues" dxfId="1222" priority="1607"/>
    <cfRule type="duplicateValues" dxfId="1221" priority="1608"/>
  </conditionalFormatting>
  <conditionalFormatting sqref="C403">
    <cfRule type="duplicateValues" dxfId="1220" priority="1580"/>
    <cfRule type="duplicateValues" dxfId="1219" priority="1581"/>
    <cfRule type="duplicateValues" dxfId="1218" priority="1582"/>
    <cfRule type="duplicateValues" dxfId="1217" priority="1583"/>
    <cfRule type="duplicateValues" dxfId="1216" priority="1584"/>
    <cfRule type="duplicateValues" dxfId="1215" priority="1585"/>
    <cfRule type="duplicateValues" dxfId="1214" priority="1586"/>
    <cfRule type="duplicateValues" dxfId="1213" priority="1587"/>
    <cfRule type="duplicateValues" dxfId="1212" priority="1588"/>
    <cfRule type="duplicateValues" dxfId="1211" priority="1589"/>
    <cfRule type="duplicateValues" dxfId="1210" priority="1590"/>
    <cfRule type="duplicateValues" dxfId="1209" priority="1591"/>
    <cfRule type="duplicateValues" dxfId="1208" priority="1592"/>
    <cfRule type="duplicateValues" dxfId="1207" priority="1593"/>
    <cfRule type="duplicateValues" dxfId="1206" priority="1594"/>
    <cfRule type="duplicateValues" dxfId="1205" priority="1595"/>
    <cfRule type="duplicateValues" dxfId="1204" priority="1596"/>
  </conditionalFormatting>
  <conditionalFormatting sqref="C404">
    <cfRule type="duplicateValues" dxfId="1203" priority="1460"/>
    <cfRule type="duplicateValues" dxfId="1202" priority="1461"/>
    <cfRule type="duplicateValues" dxfId="1201" priority="1462"/>
    <cfRule type="duplicateValues" dxfId="1200" priority="1463"/>
    <cfRule type="duplicateValues" dxfId="1199" priority="1464"/>
    <cfRule type="duplicateValues" dxfId="1198" priority="1465"/>
    <cfRule type="duplicateValues" dxfId="1197" priority="1466"/>
    <cfRule type="duplicateValues" dxfId="1196" priority="1467"/>
    <cfRule type="duplicateValues" dxfId="1195" priority="1468"/>
  </conditionalFormatting>
  <conditionalFormatting sqref="C405">
    <cfRule type="duplicateValues" dxfId="1194" priority="1645"/>
    <cfRule type="duplicateValues" dxfId="1193" priority="1646"/>
    <cfRule type="duplicateValues" dxfId="1192" priority="1647"/>
    <cfRule type="duplicateValues" dxfId="1191" priority="1648"/>
    <cfRule type="duplicateValues" dxfId="1190" priority="1649"/>
    <cfRule type="duplicateValues" dxfId="1189" priority="1650"/>
    <cfRule type="duplicateValues" dxfId="1188" priority="1651"/>
    <cfRule type="duplicateValues" dxfId="1187" priority="1652"/>
    <cfRule type="duplicateValues" dxfId="1186" priority="1653"/>
  </conditionalFormatting>
  <conditionalFormatting sqref="C406">
    <cfRule type="duplicateValues" dxfId="1185" priority="1545"/>
    <cfRule type="duplicateValues" dxfId="1184" priority="1546"/>
    <cfRule type="duplicateValues" dxfId="1183" priority="1547"/>
    <cfRule type="duplicateValues" dxfId="1182" priority="1548"/>
    <cfRule type="duplicateValues" dxfId="1181" priority="1549"/>
    <cfRule type="duplicateValues" dxfId="1180" priority="1550"/>
    <cfRule type="duplicateValues" dxfId="1179" priority="1551"/>
    <cfRule type="duplicateValues" dxfId="1178" priority="1552"/>
    <cfRule type="duplicateValues" dxfId="1177" priority="1553"/>
    <cfRule type="duplicateValues" dxfId="1176" priority="1554"/>
    <cfRule type="duplicateValues" dxfId="1175" priority="1555"/>
    <cfRule type="duplicateValues" dxfId="1174" priority="1556"/>
    <cfRule type="duplicateValues" dxfId="1173" priority="1557"/>
    <cfRule type="duplicateValues" dxfId="1172" priority="1558"/>
    <cfRule type="duplicateValues" dxfId="1171" priority="1559"/>
    <cfRule type="duplicateValues" dxfId="1170" priority="1560"/>
    <cfRule type="duplicateValues" dxfId="1169" priority="1561"/>
  </conditionalFormatting>
  <conditionalFormatting sqref="C407">
    <cfRule type="duplicateValues" dxfId="1168" priority="1537"/>
    <cfRule type="duplicateValues" dxfId="1167" priority="1538"/>
    <cfRule type="duplicateValues" dxfId="1166" priority="1539"/>
    <cfRule type="duplicateValues" dxfId="1165" priority="1540"/>
    <cfRule type="duplicateValues" dxfId="1164" priority="1541"/>
    <cfRule type="duplicateValues" dxfId="1163" priority="1542"/>
    <cfRule type="duplicateValues" dxfId="1162" priority="1543"/>
    <cfRule type="duplicateValues" dxfId="1161" priority="1544"/>
  </conditionalFormatting>
  <conditionalFormatting sqref="C408">
    <cfRule type="duplicateValues" dxfId="1160" priority="1529"/>
    <cfRule type="duplicateValues" dxfId="1159" priority="1530"/>
    <cfRule type="duplicateValues" dxfId="1158" priority="1531"/>
    <cfRule type="duplicateValues" dxfId="1157" priority="1532"/>
    <cfRule type="duplicateValues" dxfId="1156" priority="1533"/>
    <cfRule type="duplicateValues" dxfId="1155" priority="1534"/>
    <cfRule type="duplicateValues" dxfId="1154" priority="1535"/>
    <cfRule type="duplicateValues" dxfId="1153" priority="1536"/>
  </conditionalFormatting>
  <conditionalFormatting sqref="C409">
    <cfRule type="duplicateValues" dxfId="1152" priority="1512"/>
    <cfRule type="duplicateValues" dxfId="1151" priority="1513"/>
    <cfRule type="duplicateValues" dxfId="1150" priority="1514"/>
    <cfRule type="duplicateValues" dxfId="1149" priority="1515"/>
    <cfRule type="duplicateValues" dxfId="1148" priority="1516"/>
    <cfRule type="duplicateValues" dxfId="1147" priority="1517"/>
    <cfRule type="duplicateValues" dxfId="1146" priority="1518"/>
    <cfRule type="duplicateValues" dxfId="1145" priority="1519"/>
    <cfRule type="duplicateValues" dxfId="1144" priority="1520"/>
    <cfRule type="duplicateValues" dxfId="1143" priority="1521"/>
    <cfRule type="duplicateValues" dxfId="1142" priority="1522"/>
    <cfRule type="duplicateValues" dxfId="1141" priority="1523"/>
    <cfRule type="duplicateValues" dxfId="1140" priority="1524"/>
    <cfRule type="duplicateValues" dxfId="1139" priority="1525"/>
    <cfRule type="duplicateValues" dxfId="1138" priority="1526"/>
    <cfRule type="duplicateValues" dxfId="1137" priority="1527"/>
    <cfRule type="duplicateValues" dxfId="1136" priority="1528"/>
  </conditionalFormatting>
  <conditionalFormatting sqref="C410">
    <cfRule type="duplicateValues" dxfId="1135" priority="1443"/>
    <cfRule type="duplicateValues" dxfId="1134" priority="1444"/>
    <cfRule type="duplicateValues" dxfId="1133" priority="1445"/>
    <cfRule type="duplicateValues" dxfId="1132" priority="1446"/>
    <cfRule type="duplicateValues" dxfId="1131" priority="1447"/>
    <cfRule type="duplicateValues" dxfId="1130" priority="1448"/>
    <cfRule type="duplicateValues" dxfId="1129" priority="1449"/>
    <cfRule type="duplicateValues" dxfId="1128" priority="1450"/>
    <cfRule type="duplicateValues" dxfId="1127" priority="1451"/>
    <cfRule type="duplicateValues" dxfId="1126" priority="1452"/>
    <cfRule type="duplicateValues" dxfId="1125" priority="1453"/>
    <cfRule type="duplicateValues" dxfId="1124" priority="1454"/>
    <cfRule type="duplicateValues" dxfId="1123" priority="1455"/>
    <cfRule type="duplicateValues" dxfId="1122" priority="1456"/>
    <cfRule type="duplicateValues" dxfId="1121" priority="1457"/>
    <cfRule type="duplicateValues" dxfId="1120" priority="1458"/>
    <cfRule type="duplicateValues" dxfId="1119" priority="1459"/>
  </conditionalFormatting>
  <conditionalFormatting sqref="C411">
    <cfRule type="duplicateValues" dxfId="1118" priority="1377"/>
    <cfRule type="duplicateValues" dxfId="1117" priority="1378"/>
    <cfRule type="duplicateValues" dxfId="1116" priority="1379"/>
    <cfRule type="duplicateValues" dxfId="1115" priority="1380"/>
    <cfRule type="duplicateValues" dxfId="1114" priority="1381"/>
    <cfRule type="duplicateValues" dxfId="1113" priority="1382"/>
    <cfRule type="duplicateValues" dxfId="1112" priority="1383"/>
  </conditionalFormatting>
  <conditionalFormatting sqref="C414">
    <cfRule type="duplicateValues" dxfId="1111" priority="1276"/>
    <cfRule type="duplicateValues" dxfId="1110" priority="1277"/>
    <cfRule type="duplicateValues" dxfId="1109" priority="1278"/>
    <cfRule type="duplicateValues" dxfId="1108" priority="1279"/>
    <cfRule type="duplicateValues" dxfId="1107" priority="1280"/>
    <cfRule type="duplicateValues" dxfId="1106" priority="1281"/>
    <cfRule type="duplicateValues" dxfId="1105" priority="1282"/>
    <cfRule type="duplicateValues" dxfId="1104" priority="1283"/>
    <cfRule type="duplicateValues" dxfId="1103" priority="1284"/>
    <cfRule type="duplicateValues" dxfId="1102" priority="1285"/>
    <cfRule type="duplicateValues" dxfId="1101" priority="1286"/>
    <cfRule type="duplicateValues" dxfId="1100" priority="1287"/>
    <cfRule type="duplicateValues" dxfId="1099" priority="1288"/>
    <cfRule type="duplicateValues" dxfId="1098" priority="1289"/>
    <cfRule type="duplicateValues" dxfId="1097" priority="1290"/>
    <cfRule type="duplicateValues" dxfId="1096" priority="1291"/>
    <cfRule type="duplicateValues" dxfId="1095" priority="1292"/>
    <cfRule type="duplicateValues" dxfId="1094" priority="1293"/>
    <cfRule type="duplicateValues" dxfId="1093" priority="1294"/>
  </conditionalFormatting>
  <conditionalFormatting sqref="C415">
    <cfRule type="duplicateValues" dxfId="1092" priority="1268"/>
    <cfRule type="duplicateValues" dxfId="1091" priority="1269"/>
    <cfRule type="duplicateValues" dxfId="1090" priority="1270"/>
    <cfRule type="duplicateValues" dxfId="1089" priority="1271"/>
    <cfRule type="duplicateValues" dxfId="1088" priority="1272"/>
    <cfRule type="duplicateValues" dxfId="1087" priority="1273"/>
    <cfRule type="duplicateValues" dxfId="1086" priority="1274"/>
    <cfRule type="duplicateValues" dxfId="1085" priority="1275"/>
  </conditionalFormatting>
  <conditionalFormatting sqref="C416">
    <cfRule type="duplicateValues" dxfId="1084" priority="1511"/>
  </conditionalFormatting>
  <conditionalFormatting sqref="C417">
    <cfRule type="duplicateValues" dxfId="1083" priority="1510"/>
  </conditionalFormatting>
  <conditionalFormatting sqref="C418">
    <cfRule type="duplicateValues" dxfId="1082" priority="1509"/>
  </conditionalFormatting>
  <conditionalFormatting sqref="C419">
    <cfRule type="duplicateValues" dxfId="1081" priority="1478"/>
  </conditionalFormatting>
  <conditionalFormatting sqref="C420">
    <cfRule type="duplicateValues" dxfId="1080" priority="1705"/>
    <cfRule type="duplicateValues" dxfId="1079" priority="1706"/>
    <cfRule type="duplicateValues" dxfId="1078" priority="1707"/>
    <cfRule type="duplicateValues" dxfId="1077" priority="1708"/>
    <cfRule type="duplicateValues" dxfId="1076" priority="1709"/>
    <cfRule type="duplicateValues" dxfId="1075" priority="1710"/>
    <cfRule type="duplicateValues" dxfId="1074" priority="1711"/>
    <cfRule type="duplicateValues" dxfId="1073" priority="1712"/>
    <cfRule type="duplicateValues" dxfId="1072" priority="1713"/>
    <cfRule type="duplicateValues" dxfId="1071" priority="1714"/>
    <cfRule type="duplicateValues" dxfId="1070" priority="1715"/>
    <cfRule type="duplicateValues" dxfId="1069" priority="1716"/>
  </conditionalFormatting>
  <conditionalFormatting sqref="C421">
    <cfRule type="duplicateValues" dxfId="1068" priority="1469"/>
    <cfRule type="duplicateValues" dxfId="1067" priority="1470"/>
    <cfRule type="duplicateValues" dxfId="1066" priority="1471"/>
    <cfRule type="duplicateValues" dxfId="1065" priority="1472"/>
    <cfRule type="duplicateValues" dxfId="1064" priority="1473"/>
    <cfRule type="duplicateValues" dxfId="1063" priority="1474"/>
    <cfRule type="duplicateValues" dxfId="1062" priority="1475"/>
    <cfRule type="duplicateValues" dxfId="1061" priority="1476"/>
    <cfRule type="duplicateValues" dxfId="1060" priority="1477"/>
  </conditionalFormatting>
  <conditionalFormatting sqref="C422">
    <cfRule type="duplicateValues" dxfId="1059" priority="1687"/>
    <cfRule type="duplicateValues" dxfId="1058" priority="1688"/>
    <cfRule type="duplicateValues" dxfId="1057" priority="1689"/>
    <cfRule type="duplicateValues" dxfId="1056" priority="1690"/>
    <cfRule type="duplicateValues" dxfId="1055" priority="1691"/>
    <cfRule type="duplicateValues" dxfId="1054" priority="1692"/>
    <cfRule type="duplicateValues" dxfId="1053" priority="1693"/>
    <cfRule type="duplicateValues" dxfId="1052" priority="1694"/>
    <cfRule type="duplicateValues" dxfId="1051" priority="1695"/>
  </conditionalFormatting>
  <conditionalFormatting sqref="C423">
    <cfRule type="duplicateValues" dxfId="1050" priority="1424"/>
    <cfRule type="duplicateValues" dxfId="1049" priority="1425"/>
    <cfRule type="duplicateValues" dxfId="1048" priority="1426"/>
    <cfRule type="duplicateValues" dxfId="1047" priority="1427"/>
    <cfRule type="duplicateValues" dxfId="1046" priority="1428"/>
    <cfRule type="duplicateValues" dxfId="1045" priority="1429"/>
    <cfRule type="duplicateValues" dxfId="1044" priority="1430"/>
    <cfRule type="duplicateValues" dxfId="1043" priority="1431"/>
    <cfRule type="duplicateValues" dxfId="1042" priority="1432"/>
    <cfRule type="duplicateValues" dxfId="1041" priority="1433"/>
    <cfRule type="duplicateValues" dxfId="1040" priority="1434"/>
    <cfRule type="duplicateValues" dxfId="1039" priority="1435"/>
    <cfRule type="duplicateValues" dxfId="1038" priority="1436"/>
    <cfRule type="duplicateValues" dxfId="1037" priority="1437"/>
    <cfRule type="duplicateValues" dxfId="1036" priority="1438"/>
    <cfRule type="duplicateValues" dxfId="1035" priority="1439"/>
    <cfRule type="duplicateValues" dxfId="1034" priority="1440"/>
  </conditionalFormatting>
  <conditionalFormatting sqref="C424">
    <cfRule type="duplicateValues" dxfId="1033" priority="1407"/>
    <cfRule type="duplicateValues" dxfId="1032" priority="1408"/>
    <cfRule type="duplicateValues" dxfId="1031" priority="1409"/>
    <cfRule type="duplicateValues" dxfId="1030" priority="1410"/>
    <cfRule type="duplicateValues" dxfId="1029" priority="1411"/>
    <cfRule type="duplicateValues" dxfId="1028" priority="1412"/>
    <cfRule type="duplicateValues" dxfId="1027" priority="1413"/>
    <cfRule type="duplicateValues" dxfId="1026" priority="1414"/>
    <cfRule type="duplicateValues" dxfId="1025" priority="1415"/>
    <cfRule type="duplicateValues" dxfId="1024" priority="1416"/>
    <cfRule type="duplicateValues" dxfId="1023" priority="1417"/>
    <cfRule type="duplicateValues" dxfId="1022" priority="1418"/>
    <cfRule type="duplicateValues" dxfId="1021" priority="1419"/>
    <cfRule type="duplicateValues" dxfId="1020" priority="1420"/>
    <cfRule type="duplicateValues" dxfId="1019" priority="1421"/>
    <cfRule type="duplicateValues" dxfId="1018" priority="1422"/>
    <cfRule type="duplicateValues" dxfId="1017" priority="1423"/>
  </conditionalFormatting>
  <conditionalFormatting sqref="C425">
    <cfRule type="duplicateValues" dxfId="1016" priority="1313"/>
    <cfRule type="duplicateValues" dxfId="1015" priority="1314"/>
    <cfRule type="duplicateValues" dxfId="1014" priority="1315"/>
    <cfRule type="duplicateValues" dxfId="1013" priority="1316"/>
    <cfRule type="duplicateValues" dxfId="1012" priority="1317"/>
    <cfRule type="duplicateValues" dxfId="1011" priority="1318"/>
    <cfRule type="duplicateValues" dxfId="1010" priority="1319"/>
    <cfRule type="duplicateValues" dxfId="1009" priority="1320"/>
    <cfRule type="duplicateValues" dxfId="1008" priority="1321"/>
  </conditionalFormatting>
  <conditionalFormatting sqref="C426">
    <cfRule type="duplicateValues" dxfId="1007" priority="1676"/>
    <cfRule type="duplicateValues" dxfId="1006" priority="1677"/>
    <cfRule type="duplicateValues" dxfId="1005" priority="1678"/>
    <cfRule type="duplicateValues" dxfId="1004" priority="1679"/>
    <cfRule type="duplicateValues" dxfId="1003" priority="1680"/>
    <cfRule type="duplicateValues" dxfId="1002" priority="1681"/>
    <cfRule type="duplicateValues" dxfId="1001" priority="1682"/>
    <cfRule type="duplicateValues" dxfId="1000" priority="1683"/>
    <cfRule type="duplicateValues" dxfId="999" priority="1684"/>
    <cfRule type="duplicateValues" dxfId="998" priority="1685"/>
    <cfRule type="duplicateValues" dxfId="997" priority="1686"/>
  </conditionalFormatting>
  <conditionalFormatting sqref="C426:C430 C402:C410 C400 C416:C422">
    <cfRule type="duplicateValues" dxfId="996" priority="17096"/>
  </conditionalFormatting>
  <conditionalFormatting sqref="C427">
    <cfRule type="duplicateValues" dxfId="995" priority="1654"/>
    <cfRule type="duplicateValues" dxfId="994" priority="1655"/>
    <cfRule type="duplicateValues" dxfId="993" priority="1656"/>
    <cfRule type="duplicateValues" dxfId="992" priority="1657"/>
    <cfRule type="duplicateValues" dxfId="991" priority="1658"/>
    <cfRule type="duplicateValues" dxfId="990" priority="1659"/>
    <cfRule type="duplicateValues" dxfId="989" priority="1660"/>
    <cfRule type="duplicateValues" dxfId="988" priority="1661"/>
    <cfRule type="duplicateValues" dxfId="987" priority="1662"/>
    <cfRule type="duplicateValues" dxfId="986" priority="1663"/>
    <cfRule type="duplicateValues" dxfId="985" priority="1664"/>
  </conditionalFormatting>
  <conditionalFormatting sqref="C428">
    <cfRule type="duplicateValues" dxfId="984" priority="1634"/>
    <cfRule type="duplicateValues" dxfId="983" priority="1635"/>
    <cfRule type="duplicateValues" dxfId="982" priority="1636"/>
    <cfRule type="duplicateValues" dxfId="981" priority="1637"/>
    <cfRule type="duplicateValues" dxfId="980" priority="1638"/>
    <cfRule type="duplicateValues" dxfId="979" priority="1639"/>
    <cfRule type="duplicateValues" dxfId="978" priority="1640"/>
    <cfRule type="duplicateValues" dxfId="977" priority="1641"/>
    <cfRule type="duplicateValues" dxfId="976" priority="1642"/>
    <cfRule type="duplicateValues" dxfId="975" priority="1643"/>
    <cfRule type="duplicateValues" dxfId="974" priority="1644"/>
  </conditionalFormatting>
  <conditionalFormatting sqref="C429">
    <cfRule type="duplicateValues" dxfId="973" priority="1562"/>
    <cfRule type="duplicateValues" dxfId="972" priority="1563"/>
    <cfRule type="duplicateValues" dxfId="971" priority="1564"/>
    <cfRule type="duplicateValues" dxfId="970" priority="1565"/>
    <cfRule type="duplicateValues" dxfId="969" priority="1566"/>
    <cfRule type="duplicateValues" dxfId="968" priority="1567"/>
    <cfRule type="duplicateValues" dxfId="967" priority="1568"/>
    <cfRule type="duplicateValues" dxfId="966" priority="1569"/>
    <cfRule type="duplicateValues" dxfId="965" priority="1570"/>
    <cfRule type="duplicateValues" dxfId="964" priority="1571"/>
    <cfRule type="duplicateValues" dxfId="963" priority="1572"/>
    <cfRule type="duplicateValues" dxfId="962" priority="1573"/>
    <cfRule type="duplicateValues" dxfId="961" priority="1574"/>
    <cfRule type="duplicateValues" dxfId="960" priority="1575"/>
    <cfRule type="duplicateValues" dxfId="959" priority="1576"/>
    <cfRule type="duplicateValues" dxfId="958" priority="1577"/>
    <cfRule type="duplicateValues" dxfId="957" priority="1578"/>
    <cfRule type="duplicateValues" dxfId="956" priority="1579"/>
  </conditionalFormatting>
  <conditionalFormatting sqref="C430">
    <cfRule type="duplicateValues" dxfId="955" priority="1479"/>
    <cfRule type="duplicateValues" dxfId="954" priority="1480"/>
    <cfRule type="duplicateValues" dxfId="953" priority="1481"/>
    <cfRule type="duplicateValues" dxfId="952" priority="1482"/>
    <cfRule type="duplicateValues" dxfId="951" priority="1483"/>
    <cfRule type="duplicateValues" dxfId="950" priority="1484"/>
    <cfRule type="duplicateValues" dxfId="949" priority="1485"/>
    <cfRule type="duplicateValues" dxfId="948" priority="1486"/>
    <cfRule type="duplicateValues" dxfId="947" priority="1487"/>
    <cfRule type="duplicateValues" dxfId="946" priority="1488"/>
    <cfRule type="duplicateValues" dxfId="945" priority="1489"/>
    <cfRule type="duplicateValues" dxfId="944" priority="1490"/>
    <cfRule type="duplicateValues" dxfId="943" priority="1491"/>
    <cfRule type="duplicateValues" dxfId="942" priority="1492"/>
    <cfRule type="duplicateValues" dxfId="941" priority="1493"/>
    <cfRule type="duplicateValues" dxfId="940" priority="1494"/>
    <cfRule type="duplicateValues" dxfId="939" priority="1495"/>
    <cfRule type="duplicateValues" dxfId="938" priority="1496"/>
    <cfRule type="duplicateValues" dxfId="937" priority="1497"/>
    <cfRule type="duplicateValues" dxfId="936" priority="1498"/>
    <cfRule type="duplicateValues" dxfId="935" priority="1499"/>
    <cfRule type="duplicateValues" dxfId="934" priority="1500"/>
    <cfRule type="duplicateValues" dxfId="933" priority="1501"/>
    <cfRule type="duplicateValues" dxfId="932" priority="1502"/>
    <cfRule type="duplicateValues" dxfId="931" priority="1503"/>
    <cfRule type="duplicateValues" dxfId="930" priority="1504"/>
    <cfRule type="duplicateValues" dxfId="929" priority="1505"/>
    <cfRule type="duplicateValues" dxfId="928" priority="1506"/>
    <cfRule type="duplicateValues" dxfId="927" priority="1507"/>
    <cfRule type="duplicateValues" dxfId="926" priority="1508"/>
  </conditionalFormatting>
  <conditionalFormatting sqref="C431">
    <cfRule type="duplicateValues" dxfId="925" priority="970"/>
    <cfRule type="duplicateValues" dxfId="924" priority="971"/>
    <cfRule type="duplicateValues" dxfId="923" priority="972"/>
    <cfRule type="duplicateValues" dxfId="922" priority="973"/>
    <cfRule type="duplicateValues" dxfId="921" priority="974"/>
    <cfRule type="duplicateValues" dxfId="920" priority="975"/>
    <cfRule type="duplicateValues" dxfId="919" priority="976"/>
    <cfRule type="duplicateValues" dxfId="918" priority="977"/>
    <cfRule type="duplicateValues" dxfId="917" priority="978"/>
    <cfRule type="duplicateValues" dxfId="916" priority="979"/>
    <cfRule type="duplicateValues" dxfId="915" priority="980"/>
    <cfRule type="duplicateValues" dxfId="914" priority="981"/>
    <cfRule type="duplicateValues" dxfId="913" priority="982"/>
    <cfRule type="duplicateValues" dxfId="912" priority="983"/>
  </conditionalFormatting>
  <conditionalFormatting sqref="C432">
    <cfRule type="duplicateValues" dxfId="911" priority="938"/>
    <cfRule type="duplicateValues" dxfId="910" priority="939"/>
    <cfRule type="duplicateValues" dxfId="909" priority="940"/>
    <cfRule type="duplicateValues" dxfId="908" priority="941"/>
    <cfRule type="duplicateValues" dxfId="907" priority="942"/>
    <cfRule type="duplicateValues" dxfId="906" priority="943"/>
    <cfRule type="duplicateValues" dxfId="905" priority="944"/>
    <cfRule type="duplicateValues" dxfId="904" priority="945"/>
    <cfRule type="duplicateValues" dxfId="903" priority="946"/>
    <cfRule type="duplicateValues" dxfId="902" priority="947"/>
    <cfRule type="duplicateValues" dxfId="901" priority="948"/>
    <cfRule type="duplicateValues" dxfId="900" priority="949"/>
    <cfRule type="duplicateValues" dxfId="899" priority="950"/>
    <cfRule type="duplicateValues" dxfId="898" priority="951"/>
    <cfRule type="duplicateValues" dxfId="897" priority="952"/>
    <cfRule type="duplicateValues" dxfId="896" priority="953"/>
    <cfRule type="duplicateValues" dxfId="895" priority="954"/>
  </conditionalFormatting>
  <conditionalFormatting sqref="C433">
    <cfRule type="duplicateValues" dxfId="894" priority="984"/>
    <cfRule type="duplicateValues" dxfId="893" priority="985"/>
    <cfRule type="duplicateValues" dxfId="892" priority="986"/>
    <cfRule type="duplicateValues" dxfId="891" priority="987"/>
    <cfRule type="duplicateValues" dxfId="890" priority="988"/>
    <cfRule type="duplicateValues" dxfId="889" priority="989"/>
    <cfRule type="duplicateValues" dxfId="888" priority="990"/>
    <cfRule type="duplicateValues" dxfId="887" priority="991"/>
    <cfRule type="duplicateValues" dxfId="886" priority="992"/>
    <cfRule type="duplicateValues" dxfId="885" priority="993"/>
    <cfRule type="duplicateValues" dxfId="884" priority="994"/>
    <cfRule type="duplicateValues" dxfId="883" priority="995"/>
    <cfRule type="duplicateValues" dxfId="882" priority="996"/>
    <cfRule type="duplicateValues" dxfId="881" priority="997"/>
  </conditionalFormatting>
  <conditionalFormatting sqref="C434 C436:C456">
    <cfRule type="duplicateValues" dxfId="880" priority="1267"/>
  </conditionalFormatting>
  <conditionalFormatting sqref="C434">
    <cfRule type="duplicateValues" dxfId="879" priority="1250"/>
    <cfRule type="duplicateValues" dxfId="878" priority="1251"/>
    <cfRule type="duplicateValues" dxfId="877" priority="1252"/>
    <cfRule type="duplicateValues" dxfId="876" priority="1253"/>
    <cfRule type="duplicateValues" dxfId="875" priority="1254"/>
    <cfRule type="duplicateValues" dxfId="874" priority="1255"/>
    <cfRule type="duplicateValues" dxfId="873" priority="1256"/>
    <cfRule type="duplicateValues" dxfId="872" priority="1257"/>
    <cfRule type="duplicateValues" dxfId="871" priority="1258"/>
    <cfRule type="duplicateValues" dxfId="870" priority="1259"/>
    <cfRule type="duplicateValues" dxfId="869" priority="1260"/>
    <cfRule type="duplicateValues" dxfId="868" priority="1261"/>
    <cfRule type="duplicateValues" dxfId="867" priority="1262"/>
    <cfRule type="duplicateValues" dxfId="866" priority="1263"/>
    <cfRule type="duplicateValues" dxfId="865" priority="1264"/>
    <cfRule type="duplicateValues" dxfId="864" priority="1265"/>
    <cfRule type="duplicateValues" dxfId="863" priority="1266"/>
  </conditionalFormatting>
  <conditionalFormatting sqref="C435">
    <cfRule type="duplicateValues" dxfId="862" priority="955"/>
    <cfRule type="duplicateValues" dxfId="861" priority="956"/>
    <cfRule type="duplicateValues" dxfId="860" priority="957"/>
    <cfRule type="duplicateValues" dxfId="859" priority="958"/>
    <cfRule type="duplicateValues" dxfId="858" priority="959"/>
    <cfRule type="duplicateValues" dxfId="857" priority="960"/>
    <cfRule type="duplicateValues" dxfId="856" priority="961"/>
    <cfRule type="duplicateValues" dxfId="855" priority="962"/>
    <cfRule type="duplicateValues" dxfId="854" priority="963"/>
    <cfRule type="duplicateValues" dxfId="853" priority="964"/>
    <cfRule type="duplicateValues" dxfId="852" priority="965"/>
    <cfRule type="duplicateValues" dxfId="851" priority="966"/>
    <cfRule type="duplicateValues" dxfId="850" priority="967"/>
    <cfRule type="duplicateValues" dxfId="849" priority="968"/>
    <cfRule type="duplicateValues" dxfId="848" priority="969"/>
  </conditionalFormatting>
  <conditionalFormatting sqref="C436">
    <cfRule type="duplicateValues" dxfId="847" priority="1229"/>
    <cfRule type="duplicateValues" dxfId="846" priority="1230"/>
    <cfRule type="duplicateValues" dxfId="845" priority="1231"/>
    <cfRule type="duplicateValues" dxfId="844" priority="1232"/>
    <cfRule type="duplicateValues" dxfId="843" priority="1233"/>
    <cfRule type="duplicateValues" dxfId="842" priority="1234"/>
    <cfRule type="duplicateValues" dxfId="841" priority="1235"/>
    <cfRule type="duplicateValues" dxfId="840" priority="1236"/>
    <cfRule type="duplicateValues" dxfId="839" priority="1237"/>
    <cfRule type="duplicateValues" dxfId="838" priority="1238"/>
  </conditionalFormatting>
  <conditionalFormatting sqref="C437">
    <cfRule type="duplicateValues" dxfId="837" priority="1222"/>
    <cfRule type="duplicateValues" dxfId="836" priority="1223"/>
    <cfRule type="duplicateValues" dxfId="835" priority="1224"/>
    <cfRule type="duplicateValues" dxfId="834" priority="1225"/>
    <cfRule type="duplicateValues" dxfId="833" priority="1226"/>
    <cfRule type="duplicateValues" dxfId="832" priority="1227"/>
    <cfRule type="duplicateValues" dxfId="831" priority="1228"/>
  </conditionalFormatting>
  <conditionalFormatting sqref="C438">
    <cfRule type="duplicateValues" dxfId="830" priority="1209"/>
    <cfRule type="duplicateValues" dxfId="829" priority="1210"/>
    <cfRule type="duplicateValues" dxfId="828" priority="1211"/>
    <cfRule type="duplicateValues" dxfId="827" priority="1212"/>
    <cfRule type="duplicateValues" dxfId="826" priority="1213"/>
    <cfRule type="duplicateValues" dxfId="825" priority="1214"/>
    <cfRule type="duplicateValues" dxfId="824" priority="1215"/>
    <cfRule type="duplicateValues" dxfId="823" priority="1217"/>
    <cfRule type="duplicateValues" dxfId="822" priority="1218"/>
    <cfRule type="duplicateValues" dxfId="821" priority="1219"/>
    <cfRule type="duplicateValues" dxfId="820" priority="1220"/>
    <cfRule type="duplicateValues" dxfId="819" priority="1221"/>
  </conditionalFormatting>
  <conditionalFormatting sqref="C439">
    <cfRule type="duplicateValues" dxfId="818" priority="1200"/>
    <cfRule type="duplicateValues" dxfId="817" priority="1201"/>
    <cfRule type="duplicateValues" dxfId="816" priority="1202"/>
    <cfRule type="duplicateValues" dxfId="815" priority="1203"/>
    <cfRule type="duplicateValues" dxfId="814" priority="1204"/>
    <cfRule type="duplicateValues" dxfId="813" priority="1205"/>
    <cfRule type="duplicateValues" dxfId="812" priority="1206"/>
    <cfRule type="duplicateValues" dxfId="811" priority="1207"/>
    <cfRule type="duplicateValues" dxfId="810" priority="1208"/>
  </conditionalFormatting>
  <conditionalFormatting sqref="C440">
    <cfRule type="duplicateValues" dxfId="809" priority="1187"/>
    <cfRule type="duplicateValues" dxfId="808" priority="1188"/>
    <cfRule type="duplicateValues" dxfId="807" priority="1189"/>
    <cfRule type="duplicateValues" dxfId="806" priority="1190"/>
    <cfRule type="duplicateValues" dxfId="805" priority="1191"/>
    <cfRule type="duplicateValues" dxfId="804" priority="1192"/>
    <cfRule type="duplicateValues" dxfId="803" priority="1193"/>
    <cfRule type="duplicateValues" dxfId="802" priority="1194"/>
    <cfRule type="duplicateValues" dxfId="801" priority="1195"/>
    <cfRule type="duplicateValues" dxfId="800" priority="1196"/>
    <cfRule type="duplicateValues" dxfId="799" priority="1197"/>
    <cfRule type="duplicateValues" dxfId="798" priority="1198"/>
    <cfRule type="duplicateValues" dxfId="797" priority="1199"/>
  </conditionalFormatting>
  <conditionalFormatting sqref="C441">
    <cfRule type="duplicateValues" dxfId="796" priority="1171"/>
    <cfRule type="duplicateValues" dxfId="795" priority="1172"/>
    <cfRule type="duplicateValues" dxfId="794" priority="1173"/>
    <cfRule type="duplicateValues" dxfId="793" priority="1174"/>
    <cfRule type="duplicateValues" dxfId="792" priority="1175"/>
    <cfRule type="duplicateValues" dxfId="791" priority="1176"/>
    <cfRule type="duplicateValues" dxfId="790" priority="1177"/>
    <cfRule type="duplicateValues" dxfId="789" priority="1178"/>
    <cfRule type="duplicateValues" dxfId="788" priority="1179"/>
    <cfRule type="duplicateValues" dxfId="787" priority="1180"/>
    <cfRule type="duplicateValues" dxfId="786" priority="1181"/>
    <cfRule type="duplicateValues" dxfId="785" priority="1182"/>
    <cfRule type="duplicateValues" dxfId="784" priority="1183"/>
    <cfRule type="duplicateValues" dxfId="783" priority="1184"/>
    <cfRule type="duplicateValues" dxfId="782" priority="1185"/>
    <cfRule type="duplicateValues" dxfId="781" priority="1186"/>
  </conditionalFormatting>
  <conditionalFormatting sqref="C442">
    <cfRule type="duplicateValues" dxfId="780" priority="1163"/>
    <cfRule type="duplicateValues" dxfId="779" priority="1164"/>
    <cfRule type="duplicateValues" dxfId="778" priority="1165"/>
    <cfRule type="duplicateValues" dxfId="777" priority="1166"/>
    <cfRule type="duplicateValues" dxfId="776" priority="1167"/>
    <cfRule type="duplicateValues" dxfId="775" priority="1168"/>
    <cfRule type="duplicateValues" dxfId="774" priority="1169"/>
    <cfRule type="duplicateValues" dxfId="773" priority="1170"/>
  </conditionalFormatting>
  <conditionalFormatting sqref="C443">
    <cfRule type="duplicateValues" dxfId="772" priority="1156"/>
    <cfRule type="duplicateValues" dxfId="771" priority="1157"/>
    <cfRule type="duplicateValues" dxfId="770" priority="1158"/>
    <cfRule type="duplicateValues" dxfId="769" priority="1159"/>
    <cfRule type="duplicateValues" dxfId="768" priority="1160"/>
    <cfRule type="duplicateValues" dxfId="767" priority="1161"/>
    <cfRule type="duplicateValues" dxfId="766" priority="1162"/>
  </conditionalFormatting>
  <conditionalFormatting sqref="C444">
    <cfRule type="duplicateValues" dxfId="765" priority="1149"/>
    <cfRule type="duplicateValues" dxfId="764" priority="1150"/>
    <cfRule type="duplicateValues" dxfId="763" priority="1151"/>
    <cfRule type="duplicateValues" dxfId="762" priority="1152"/>
    <cfRule type="duplicateValues" dxfId="761" priority="1153"/>
    <cfRule type="duplicateValues" dxfId="760" priority="1154"/>
    <cfRule type="duplicateValues" dxfId="759" priority="1155"/>
  </conditionalFormatting>
  <conditionalFormatting sqref="C445">
    <cfRule type="duplicateValues" dxfId="758" priority="1136"/>
    <cfRule type="duplicateValues" dxfId="757" priority="1137"/>
    <cfRule type="duplicateValues" dxfId="756" priority="1138"/>
    <cfRule type="duplicateValues" dxfId="755" priority="1139"/>
    <cfRule type="duplicateValues" dxfId="754" priority="1140"/>
    <cfRule type="duplicateValues" dxfId="753" priority="1141"/>
    <cfRule type="duplicateValues" dxfId="752" priority="1142"/>
    <cfRule type="duplicateValues" dxfId="751" priority="1143"/>
    <cfRule type="duplicateValues" dxfId="750" priority="1144"/>
    <cfRule type="duplicateValues" dxfId="749" priority="1145"/>
    <cfRule type="duplicateValues" dxfId="748" priority="1146"/>
    <cfRule type="duplicateValues" dxfId="747" priority="1147"/>
    <cfRule type="duplicateValues" dxfId="746" priority="1148"/>
  </conditionalFormatting>
  <conditionalFormatting sqref="C446">
    <cfRule type="duplicateValues" dxfId="745" priority="1128"/>
    <cfRule type="duplicateValues" dxfId="744" priority="1129"/>
    <cfRule type="duplicateValues" dxfId="743" priority="1130"/>
    <cfRule type="duplicateValues" dxfId="742" priority="1131"/>
    <cfRule type="duplicateValues" dxfId="741" priority="1132"/>
    <cfRule type="duplicateValues" dxfId="740" priority="1133"/>
    <cfRule type="duplicateValues" dxfId="739" priority="1134"/>
    <cfRule type="duplicateValues" dxfId="738" priority="1135"/>
  </conditionalFormatting>
  <conditionalFormatting sqref="C447">
    <cfRule type="duplicateValues" dxfId="737" priority="1120"/>
    <cfRule type="duplicateValues" dxfId="736" priority="1121"/>
    <cfRule type="duplicateValues" dxfId="735" priority="1122"/>
    <cfRule type="duplicateValues" dxfId="734" priority="1123"/>
    <cfRule type="duplicateValues" dxfId="733" priority="1124"/>
    <cfRule type="duplicateValues" dxfId="732" priority="1125"/>
    <cfRule type="duplicateValues" dxfId="731" priority="1126"/>
    <cfRule type="duplicateValues" dxfId="730" priority="1127"/>
  </conditionalFormatting>
  <conditionalFormatting sqref="C448">
    <cfRule type="duplicateValues" dxfId="729" priority="1112"/>
    <cfRule type="duplicateValues" dxfId="728" priority="1113"/>
    <cfRule type="duplicateValues" dxfId="727" priority="1114"/>
    <cfRule type="duplicateValues" dxfId="726" priority="1115"/>
    <cfRule type="duplicateValues" dxfId="725" priority="1116"/>
    <cfRule type="duplicateValues" dxfId="724" priority="1117"/>
    <cfRule type="duplicateValues" dxfId="723" priority="1118"/>
    <cfRule type="duplicateValues" dxfId="722" priority="1119"/>
  </conditionalFormatting>
  <conditionalFormatting sqref="C449">
    <cfRule type="duplicateValues" dxfId="721" priority="1102"/>
    <cfRule type="duplicateValues" dxfId="720" priority="1103"/>
    <cfRule type="duplicateValues" dxfId="719" priority="1104"/>
    <cfRule type="duplicateValues" dxfId="718" priority="1105"/>
    <cfRule type="duplicateValues" dxfId="717" priority="1106"/>
    <cfRule type="duplicateValues" dxfId="716" priority="1107"/>
    <cfRule type="duplicateValues" dxfId="715" priority="1108"/>
    <cfRule type="duplicateValues" dxfId="714" priority="1109"/>
    <cfRule type="duplicateValues" dxfId="713" priority="1110"/>
    <cfRule type="duplicateValues" dxfId="712" priority="1111"/>
  </conditionalFormatting>
  <conditionalFormatting sqref="C450">
    <cfRule type="duplicateValues" dxfId="711" priority="1091"/>
    <cfRule type="duplicateValues" dxfId="710" priority="1092"/>
    <cfRule type="duplicateValues" dxfId="709" priority="1093"/>
    <cfRule type="duplicateValues" dxfId="708" priority="1094"/>
    <cfRule type="duplicateValues" dxfId="707" priority="1095"/>
    <cfRule type="duplicateValues" dxfId="706" priority="1096"/>
    <cfRule type="duplicateValues" dxfId="705" priority="1097"/>
    <cfRule type="duplicateValues" dxfId="704" priority="1098"/>
    <cfRule type="duplicateValues" dxfId="703" priority="1099"/>
    <cfRule type="duplicateValues" dxfId="702" priority="1100"/>
    <cfRule type="duplicateValues" dxfId="701" priority="1101"/>
  </conditionalFormatting>
  <conditionalFormatting sqref="C451">
    <cfRule type="duplicateValues" dxfId="700" priority="1080"/>
    <cfRule type="duplicateValues" dxfId="699" priority="1081"/>
    <cfRule type="duplicateValues" dxfId="698" priority="1082"/>
    <cfRule type="duplicateValues" dxfId="697" priority="1083"/>
    <cfRule type="duplicateValues" dxfId="696" priority="1084"/>
    <cfRule type="duplicateValues" dxfId="695" priority="1085"/>
    <cfRule type="duplicateValues" dxfId="694" priority="1086"/>
    <cfRule type="duplicateValues" dxfId="693" priority="1087"/>
    <cfRule type="duplicateValues" dxfId="692" priority="1088"/>
    <cfRule type="duplicateValues" dxfId="691" priority="1089"/>
    <cfRule type="duplicateValues" dxfId="690" priority="1090"/>
  </conditionalFormatting>
  <conditionalFormatting sqref="C452">
    <cfRule type="duplicateValues" dxfId="689" priority="1070"/>
    <cfRule type="duplicateValues" dxfId="688" priority="1071"/>
    <cfRule type="duplicateValues" dxfId="687" priority="1072"/>
    <cfRule type="duplicateValues" dxfId="686" priority="1073"/>
    <cfRule type="duplicateValues" dxfId="685" priority="1074"/>
    <cfRule type="duplicateValues" dxfId="684" priority="1075"/>
    <cfRule type="duplicateValues" dxfId="683" priority="1076"/>
    <cfRule type="duplicateValues" dxfId="682" priority="1077"/>
    <cfRule type="duplicateValues" dxfId="681" priority="1078"/>
    <cfRule type="duplicateValues" dxfId="680" priority="1079"/>
  </conditionalFormatting>
  <conditionalFormatting sqref="C453">
    <cfRule type="duplicateValues" dxfId="679" priority="1062"/>
    <cfRule type="duplicateValues" dxfId="678" priority="1063"/>
    <cfRule type="duplicateValues" dxfId="677" priority="1064"/>
    <cfRule type="duplicateValues" dxfId="676" priority="1065"/>
    <cfRule type="duplicateValues" dxfId="675" priority="1066"/>
    <cfRule type="duplicateValues" dxfId="674" priority="1067"/>
    <cfRule type="duplicateValues" dxfId="673" priority="1068"/>
    <cfRule type="duplicateValues" dxfId="672" priority="1069"/>
  </conditionalFormatting>
  <conditionalFormatting sqref="C454">
    <cfRule type="duplicateValues" dxfId="671" priority="1054"/>
    <cfRule type="duplicateValues" dxfId="670" priority="1055"/>
    <cfRule type="duplicateValues" dxfId="669" priority="1056"/>
    <cfRule type="duplicateValues" dxfId="668" priority="1057"/>
    <cfRule type="duplicateValues" dxfId="667" priority="1058"/>
    <cfRule type="duplicateValues" dxfId="666" priority="1059"/>
    <cfRule type="duplicateValues" dxfId="665" priority="1060"/>
    <cfRule type="duplicateValues" dxfId="664" priority="1061"/>
  </conditionalFormatting>
  <conditionalFormatting sqref="C455">
    <cfRule type="duplicateValues" dxfId="663" priority="1027"/>
    <cfRule type="duplicateValues" dxfId="662" priority="1028"/>
    <cfRule type="duplicateValues" dxfId="661" priority="1029"/>
    <cfRule type="duplicateValues" dxfId="660" priority="1030"/>
    <cfRule type="duplicateValues" dxfId="659" priority="1031"/>
    <cfRule type="duplicateValues" dxfId="658" priority="1032"/>
    <cfRule type="duplicateValues" dxfId="657" priority="1033"/>
    <cfRule type="duplicateValues" dxfId="656" priority="1034"/>
    <cfRule type="duplicateValues" dxfId="655" priority="1035"/>
    <cfRule type="duplicateValues" dxfId="654" priority="1036"/>
    <cfRule type="duplicateValues" dxfId="653" priority="1037"/>
  </conditionalFormatting>
  <conditionalFormatting sqref="C456">
    <cfRule type="duplicateValues" dxfId="652" priority="1038"/>
    <cfRule type="duplicateValues" dxfId="651" priority="1039"/>
    <cfRule type="duplicateValues" dxfId="650" priority="1040"/>
    <cfRule type="duplicateValues" dxfId="649" priority="1041"/>
    <cfRule type="duplicateValues" dxfId="648" priority="1042"/>
    <cfRule type="duplicateValues" dxfId="647" priority="1043"/>
    <cfRule type="duplicateValues" dxfId="646" priority="1044"/>
    <cfRule type="duplicateValues" dxfId="645" priority="1045"/>
    <cfRule type="duplicateValues" dxfId="644" priority="1046"/>
    <cfRule type="duplicateValues" dxfId="643" priority="1047"/>
    <cfRule type="duplicateValues" dxfId="642" priority="1048"/>
    <cfRule type="duplicateValues" dxfId="641" priority="1049"/>
    <cfRule type="duplicateValues" dxfId="640" priority="1050"/>
    <cfRule type="duplicateValues" dxfId="639" priority="1051"/>
    <cfRule type="duplicateValues" dxfId="638" priority="1052"/>
    <cfRule type="duplicateValues" dxfId="637" priority="1053"/>
  </conditionalFormatting>
  <conditionalFormatting sqref="C457">
    <cfRule type="duplicateValues" dxfId="636" priority="1009"/>
    <cfRule type="duplicateValues" dxfId="635" priority="1010"/>
    <cfRule type="duplicateValues" dxfId="634" priority="1011"/>
    <cfRule type="duplicateValues" dxfId="633" priority="1012"/>
    <cfRule type="duplicateValues" dxfId="632" priority="1013"/>
    <cfRule type="duplicateValues" dxfId="631" priority="1014"/>
    <cfRule type="duplicateValues" dxfId="630" priority="1015"/>
    <cfRule type="duplicateValues" dxfId="629" priority="1016"/>
    <cfRule type="duplicateValues" dxfId="628" priority="1017"/>
    <cfRule type="duplicateValues" dxfId="627" priority="1018"/>
    <cfRule type="duplicateValues" dxfId="626" priority="1019"/>
    <cfRule type="duplicateValues" dxfId="625" priority="1020"/>
    <cfRule type="duplicateValues" dxfId="624" priority="1021"/>
    <cfRule type="duplicateValues" dxfId="623" priority="1022"/>
    <cfRule type="duplicateValues" dxfId="622" priority="1023"/>
    <cfRule type="duplicateValues" dxfId="621" priority="1024"/>
    <cfRule type="duplicateValues" dxfId="620" priority="1025"/>
  </conditionalFormatting>
  <conditionalFormatting sqref="C479">
    <cfRule type="duplicateValues" dxfId="619" priority="738"/>
    <cfRule type="duplicateValues" dxfId="618" priority="739"/>
    <cfRule type="duplicateValues" dxfId="617" priority="740"/>
    <cfRule type="duplicateValues" dxfId="616" priority="741"/>
    <cfRule type="duplicateValues" dxfId="615" priority="742"/>
    <cfRule type="duplicateValues" dxfId="614" priority="743"/>
    <cfRule type="duplicateValues" dxfId="613" priority="744"/>
    <cfRule type="duplicateValues" dxfId="612" priority="745"/>
  </conditionalFormatting>
  <conditionalFormatting sqref="C480">
    <cfRule type="duplicateValues" dxfId="611" priority="730"/>
    <cfRule type="duplicateValues" dxfId="610" priority="731"/>
    <cfRule type="duplicateValues" dxfId="609" priority="732"/>
    <cfRule type="duplicateValues" dxfId="608" priority="733"/>
    <cfRule type="duplicateValues" dxfId="607" priority="734"/>
    <cfRule type="duplicateValues" dxfId="606" priority="735"/>
    <cfRule type="duplicateValues" dxfId="605" priority="736"/>
    <cfRule type="duplicateValues" dxfId="604" priority="737"/>
  </conditionalFormatting>
  <conditionalFormatting sqref="C481">
    <cfRule type="duplicateValues" dxfId="603" priority="721"/>
    <cfRule type="duplicateValues" dxfId="602" priority="722"/>
    <cfRule type="duplicateValues" dxfId="601" priority="723"/>
    <cfRule type="duplicateValues" dxfId="600" priority="724"/>
    <cfRule type="duplicateValues" dxfId="599" priority="725"/>
    <cfRule type="duplicateValues" dxfId="598" priority="726"/>
    <cfRule type="duplicateValues" dxfId="597" priority="727"/>
    <cfRule type="duplicateValues" dxfId="596" priority="728"/>
    <cfRule type="duplicateValues" dxfId="595" priority="729"/>
  </conditionalFormatting>
  <conditionalFormatting sqref="C482">
    <cfRule type="duplicateValues" dxfId="594" priority="714"/>
    <cfRule type="duplicateValues" dxfId="593" priority="715"/>
    <cfRule type="duplicateValues" dxfId="592" priority="716"/>
    <cfRule type="duplicateValues" dxfId="591" priority="717"/>
    <cfRule type="duplicateValues" dxfId="590" priority="718"/>
    <cfRule type="duplicateValues" dxfId="589" priority="719"/>
    <cfRule type="duplicateValues" dxfId="588" priority="720"/>
  </conditionalFormatting>
  <conditionalFormatting sqref="C483">
    <cfRule type="duplicateValues" dxfId="587" priority="702"/>
    <cfRule type="duplicateValues" dxfId="586" priority="703"/>
    <cfRule type="duplicateValues" dxfId="585" priority="704"/>
    <cfRule type="duplicateValues" dxfId="584" priority="705"/>
    <cfRule type="duplicateValues" dxfId="583" priority="706"/>
    <cfRule type="duplicateValues" dxfId="582" priority="707"/>
    <cfRule type="duplicateValues" dxfId="581" priority="708"/>
    <cfRule type="duplicateValues" dxfId="580" priority="709"/>
    <cfRule type="duplicateValues" dxfId="579" priority="710"/>
    <cfRule type="duplicateValues" dxfId="578" priority="711"/>
    <cfRule type="duplicateValues" dxfId="577" priority="712"/>
    <cfRule type="duplicateValues" dxfId="576" priority="713"/>
  </conditionalFormatting>
  <conditionalFormatting sqref="C484">
    <cfRule type="duplicateValues" dxfId="575" priority="684"/>
    <cfRule type="duplicateValues" dxfId="574" priority="685"/>
    <cfRule type="duplicateValues" dxfId="573" priority="686"/>
    <cfRule type="duplicateValues" dxfId="572" priority="687"/>
    <cfRule type="duplicateValues" dxfId="571" priority="688"/>
    <cfRule type="duplicateValues" dxfId="570" priority="689"/>
    <cfRule type="duplicateValues" dxfId="569" priority="690"/>
    <cfRule type="duplicateValues" dxfId="568" priority="691"/>
    <cfRule type="duplicateValues" dxfId="567" priority="692"/>
    <cfRule type="duplicateValues" dxfId="566" priority="693"/>
    <cfRule type="duplicateValues" dxfId="565" priority="694"/>
    <cfRule type="duplicateValues" dxfId="564" priority="695"/>
    <cfRule type="duplicateValues" dxfId="563" priority="696"/>
    <cfRule type="duplicateValues" dxfId="562" priority="697"/>
    <cfRule type="duplicateValues" dxfId="561" priority="698"/>
    <cfRule type="duplicateValues" dxfId="560" priority="699"/>
    <cfRule type="duplicateValues" dxfId="559" priority="700"/>
    <cfRule type="duplicateValues" dxfId="558" priority="701"/>
  </conditionalFormatting>
  <conditionalFormatting sqref="C486">
    <cfRule type="duplicateValues" dxfId="557" priority="171"/>
    <cfRule type="duplicateValues" dxfId="556" priority="172"/>
    <cfRule type="duplicateValues" dxfId="555" priority="173"/>
    <cfRule type="duplicateValues" dxfId="554" priority="174"/>
    <cfRule type="duplicateValues" dxfId="553" priority="175"/>
    <cfRule type="duplicateValues" dxfId="552" priority="176"/>
    <cfRule type="duplicateValues" dxfId="551" priority="177"/>
    <cfRule type="duplicateValues" dxfId="550" priority="178"/>
    <cfRule type="duplicateValues" dxfId="549" priority="179"/>
    <cfRule type="duplicateValues" dxfId="548" priority="180"/>
  </conditionalFormatting>
  <conditionalFormatting sqref="C496">
    <cfRule type="duplicateValues" dxfId="547" priority="777"/>
    <cfRule type="duplicateValues" dxfId="546" priority="778"/>
    <cfRule type="duplicateValues" dxfId="545" priority="779"/>
    <cfRule type="duplicateValues" dxfId="544" priority="780"/>
    <cfRule type="duplicateValues" dxfId="543" priority="781"/>
    <cfRule type="duplicateValues" dxfId="542" priority="782"/>
    <cfRule type="duplicateValues" dxfId="541" priority="783"/>
    <cfRule type="duplicateValues" dxfId="540" priority="784"/>
    <cfRule type="duplicateValues" dxfId="539" priority="785"/>
    <cfRule type="duplicateValues" dxfId="538" priority="786"/>
    <cfRule type="duplicateValues" dxfId="537" priority="787"/>
  </conditionalFormatting>
  <conditionalFormatting sqref="C497">
    <cfRule type="duplicateValues" dxfId="536" priority="767"/>
    <cfRule type="duplicateValues" dxfId="535" priority="768"/>
    <cfRule type="duplicateValues" dxfId="534" priority="769"/>
    <cfRule type="duplicateValues" dxfId="533" priority="770"/>
    <cfRule type="duplicateValues" dxfId="532" priority="771"/>
    <cfRule type="duplicateValues" dxfId="531" priority="772"/>
    <cfRule type="duplicateValues" dxfId="530" priority="773"/>
    <cfRule type="duplicateValues" dxfId="529" priority="774"/>
    <cfRule type="duplicateValues" dxfId="528" priority="775"/>
    <cfRule type="duplicateValues" dxfId="527" priority="776"/>
  </conditionalFormatting>
  <conditionalFormatting sqref="C515">
    <cfRule type="duplicateValues" dxfId="526" priority="630"/>
    <cfRule type="duplicateValues" dxfId="525" priority="631"/>
    <cfRule type="duplicateValues" dxfId="524" priority="632"/>
    <cfRule type="duplicateValues" dxfId="523" priority="633"/>
    <cfRule type="duplicateValues" dxfId="522" priority="634"/>
    <cfRule type="duplicateValues" dxfId="521" priority="635"/>
    <cfRule type="duplicateValues" dxfId="520" priority="636"/>
    <cfRule type="duplicateValues" dxfId="519" priority="637"/>
    <cfRule type="duplicateValues" dxfId="518" priority="638"/>
    <cfRule type="duplicateValues" dxfId="517" priority="639"/>
    <cfRule type="duplicateValues" dxfId="516" priority="640"/>
  </conditionalFormatting>
  <conditionalFormatting sqref="C516">
    <cfRule type="duplicateValues" dxfId="515" priority="622"/>
    <cfRule type="duplicateValues" dxfId="514" priority="623"/>
    <cfRule type="duplicateValues" dxfId="513" priority="624"/>
    <cfRule type="duplicateValues" dxfId="512" priority="625"/>
    <cfRule type="duplicateValues" dxfId="511" priority="626"/>
    <cfRule type="duplicateValues" dxfId="510" priority="627"/>
    <cfRule type="duplicateValues" dxfId="509" priority="628"/>
    <cfRule type="duplicateValues" dxfId="508" priority="629"/>
  </conditionalFormatting>
  <conditionalFormatting sqref="C517">
    <cfRule type="duplicateValues" dxfId="507" priority="614"/>
    <cfRule type="duplicateValues" dxfId="506" priority="615"/>
    <cfRule type="duplicateValues" dxfId="505" priority="616"/>
    <cfRule type="duplicateValues" dxfId="504" priority="617"/>
    <cfRule type="duplicateValues" dxfId="503" priority="618"/>
    <cfRule type="duplicateValues" dxfId="502" priority="619"/>
    <cfRule type="duplicateValues" dxfId="501" priority="620"/>
    <cfRule type="duplicateValues" dxfId="500" priority="621"/>
  </conditionalFormatting>
  <conditionalFormatting sqref="C518">
    <cfRule type="duplicateValues" dxfId="499" priority="606"/>
    <cfRule type="duplicateValues" dxfId="498" priority="607"/>
    <cfRule type="duplicateValues" dxfId="497" priority="608"/>
    <cfRule type="duplicateValues" dxfId="496" priority="609"/>
    <cfRule type="duplicateValues" dxfId="495" priority="610"/>
    <cfRule type="duplicateValues" dxfId="494" priority="611"/>
    <cfRule type="duplicateValues" dxfId="493" priority="612"/>
    <cfRule type="duplicateValues" dxfId="492" priority="613"/>
  </conditionalFormatting>
  <conditionalFormatting sqref="C519">
    <cfRule type="duplicateValues" dxfId="491" priority="540"/>
    <cfRule type="duplicateValues" dxfId="490" priority="541"/>
    <cfRule type="duplicateValues" dxfId="489" priority="542"/>
    <cfRule type="duplicateValues" dxfId="488" priority="543"/>
    <cfRule type="duplicateValues" dxfId="487" priority="544"/>
    <cfRule type="duplicateValues" dxfId="486" priority="545"/>
    <cfRule type="duplicateValues" dxfId="485" priority="546"/>
    <cfRule type="duplicateValues" dxfId="484" priority="547"/>
    <cfRule type="duplicateValues" dxfId="483" priority="548"/>
    <cfRule type="duplicateValues" dxfId="482" priority="549"/>
    <cfRule type="duplicateValues" dxfId="481" priority="550"/>
    <cfRule type="duplicateValues" dxfId="480" priority="551"/>
  </conditionalFormatting>
  <conditionalFormatting sqref="C520">
    <cfRule type="duplicateValues" dxfId="479" priority="506"/>
    <cfRule type="duplicateValues" dxfId="478" priority="507"/>
    <cfRule type="duplicateValues" dxfId="477" priority="508"/>
    <cfRule type="duplicateValues" dxfId="476" priority="509"/>
    <cfRule type="duplicateValues" dxfId="475" priority="510"/>
    <cfRule type="duplicateValues" dxfId="474" priority="511"/>
    <cfRule type="duplicateValues" dxfId="473" priority="512"/>
    <cfRule type="duplicateValues" dxfId="472" priority="513"/>
    <cfRule type="duplicateValues" dxfId="471" priority="514"/>
    <cfRule type="duplicateValues" dxfId="470" priority="515"/>
    <cfRule type="duplicateValues" dxfId="469" priority="516"/>
    <cfRule type="duplicateValues" dxfId="468" priority="517"/>
    <cfRule type="duplicateValues" dxfId="467" priority="518"/>
    <cfRule type="duplicateValues" dxfId="466" priority="519"/>
    <cfRule type="duplicateValues" dxfId="465" priority="520"/>
    <cfRule type="duplicateValues" dxfId="464" priority="521"/>
    <cfRule type="duplicateValues" dxfId="463" priority="522"/>
  </conditionalFormatting>
  <conditionalFormatting sqref="C521">
    <cfRule type="duplicateValues" dxfId="462" priority="493"/>
    <cfRule type="duplicateValues" dxfId="461" priority="494"/>
    <cfRule type="duplicateValues" dxfId="460" priority="495"/>
    <cfRule type="duplicateValues" dxfId="459" priority="496"/>
    <cfRule type="duplicateValues" dxfId="458" priority="497"/>
    <cfRule type="duplicateValues" dxfId="457" priority="498"/>
    <cfRule type="duplicateValues" dxfId="456" priority="499"/>
    <cfRule type="duplicateValues" dxfId="455" priority="500"/>
    <cfRule type="duplicateValues" dxfId="454" priority="501"/>
    <cfRule type="duplicateValues" dxfId="453" priority="502"/>
    <cfRule type="duplicateValues" dxfId="452" priority="503"/>
    <cfRule type="duplicateValues" dxfId="451" priority="504"/>
    <cfRule type="duplicateValues" dxfId="450" priority="505"/>
  </conditionalFormatting>
  <conditionalFormatting sqref="C522">
    <cfRule type="duplicateValues" dxfId="449" priority="161"/>
    <cfRule type="duplicateValues" dxfId="448" priority="162"/>
    <cfRule type="duplicateValues" dxfId="447" priority="163"/>
    <cfRule type="duplicateValues" dxfId="446" priority="164"/>
    <cfRule type="duplicateValues" dxfId="445" priority="165"/>
    <cfRule type="duplicateValues" dxfId="444" priority="166"/>
    <cfRule type="duplicateValues" dxfId="443" priority="167"/>
    <cfRule type="duplicateValues" dxfId="442" priority="168"/>
    <cfRule type="duplicateValues" dxfId="441" priority="169"/>
    <cfRule type="duplicateValues" dxfId="440" priority="170"/>
  </conditionalFormatting>
  <conditionalFormatting sqref="C523">
    <cfRule type="duplicateValues" dxfId="439" priority="572"/>
    <cfRule type="duplicateValues" dxfId="438" priority="573"/>
    <cfRule type="duplicateValues" dxfId="437" priority="574"/>
    <cfRule type="duplicateValues" dxfId="436" priority="575"/>
    <cfRule type="duplicateValues" dxfId="435" priority="576"/>
    <cfRule type="duplicateValues" dxfId="434" priority="577"/>
  </conditionalFormatting>
  <conditionalFormatting sqref="C524">
    <cfRule type="duplicateValues" dxfId="433" priority="385"/>
    <cfRule type="duplicateValues" dxfId="432" priority="386"/>
    <cfRule type="duplicateValues" dxfId="431" priority="387"/>
    <cfRule type="duplicateValues" dxfId="430" priority="388"/>
    <cfRule type="duplicateValues" dxfId="429" priority="389"/>
  </conditionalFormatting>
  <conditionalFormatting sqref="C525">
    <cfRule type="duplicateValues" dxfId="428" priority="492"/>
  </conditionalFormatting>
  <conditionalFormatting sqref="C526">
    <cfRule type="duplicateValues" dxfId="427" priority="491"/>
  </conditionalFormatting>
  <conditionalFormatting sqref="C527">
    <cfRule type="duplicateValues" dxfId="426" priority="480"/>
    <cfRule type="duplicateValues" dxfId="425" priority="481"/>
    <cfRule type="duplicateValues" dxfId="424" priority="482"/>
    <cfRule type="duplicateValues" dxfId="423" priority="483"/>
    <cfRule type="duplicateValues" dxfId="422" priority="484"/>
    <cfRule type="duplicateValues" dxfId="421" priority="485"/>
    <cfRule type="duplicateValues" dxfId="420" priority="486"/>
    <cfRule type="duplicateValues" dxfId="419" priority="487"/>
    <cfRule type="duplicateValues" dxfId="418" priority="488"/>
    <cfRule type="duplicateValues" dxfId="417" priority="489"/>
    <cfRule type="duplicateValues" dxfId="416" priority="490"/>
  </conditionalFormatting>
  <conditionalFormatting sqref="C528">
    <cfRule type="duplicateValues" dxfId="415" priority="463"/>
    <cfRule type="duplicateValues" dxfId="414" priority="464"/>
    <cfRule type="duplicateValues" dxfId="413" priority="465"/>
    <cfRule type="duplicateValues" dxfId="412" priority="466"/>
    <cfRule type="duplicateValues" dxfId="411" priority="467"/>
    <cfRule type="duplicateValues" dxfId="410" priority="468"/>
    <cfRule type="duplicateValues" dxfId="409" priority="469"/>
    <cfRule type="duplicateValues" dxfId="408" priority="470"/>
    <cfRule type="duplicateValues" dxfId="407" priority="471"/>
    <cfRule type="duplicateValues" dxfId="406" priority="472"/>
    <cfRule type="duplicateValues" dxfId="405" priority="473"/>
    <cfRule type="duplicateValues" dxfId="404" priority="474"/>
    <cfRule type="duplicateValues" dxfId="403" priority="475"/>
    <cfRule type="duplicateValues" dxfId="402" priority="476"/>
    <cfRule type="duplicateValues" dxfId="401" priority="477"/>
    <cfRule type="duplicateValues" dxfId="400" priority="478"/>
    <cfRule type="duplicateValues" dxfId="399" priority="479"/>
  </conditionalFormatting>
  <conditionalFormatting sqref="C529">
    <cfRule type="duplicateValues" dxfId="398" priority="589"/>
    <cfRule type="duplicateValues" dxfId="397" priority="590"/>
    <cfRule type="duplicateValues" dxfId="396" priority="591"/>
    <cfRule type="duplicateValues" dxfId="395" priority="592"/>
    <cfRule type="duplicateValues" dxfId="394" priority="593"/>
    <cfRule type="duplicateValues" dxfId="393" priority="594"/>
    <cfRule type="duplicateValues" dxfId="392" priority="595"/>
    <cfRule type="duplicateValues" dxfId="391" priority="596"/>
    <cfRule type="duplicateValues" dxfId="390" priority="597"/>
    <cfRule type="duplicateValues" dxfId="389" priority="598"/>
    <cfRule type="duplicateValues" dxfId="388" priority="599"/>
    <cfRule type="duplicateValues" dxfId="387" priority="600"/>
    <cfRule type="duplicateValues" dxfId="386" priority="601"/>
    <cfRule type="duplicateValues" dxfId="385" priority="602"/>
    <cfRule type="duplicateValues" dxfId="384" priority="603"/>
    <cfRule type="duplicateValues" dxfId="383" priority="604"/>
    <cfRule type="duplicateValues" dxfId="382" priority="605"/>
  </conditionalFormatting>
  <conditionalFormatting sqref="C530">
    <cfRule type="duplicateValues" dxfId="381" priority="578"/>
    <cfRule type="duplicateValues" dxfId="380" priority="579"/>
    <cfRule type="duplicateValues" dxfId="379" priority="580"/>
    <cfRule type="duplicateValues" dxfId="378" priority="581"/>
    <cfRule type="duplicateValues" dxfId="377" priority="582"/>
    <cfRule type="duplicateValues" dxfId="376" priority="583"/>
    <cfRule type="duplicateValues" dxfId="375" priority="584"/>
    <cfRule type="duplicateValues" dxfId="374" priority="585"/>
    <cfRule type="duplicateValues" dxfId="373" priority="586"/>
    <cfRule type="duplicateValues" dxfId="372" priority="587"/>
    <cfRule type="duplicateValues" dxfId="371" priority="588"/>
  </conditionalFormatting>
  <conditionalFormatting sqref="C531">
    <cfRule type="duplicateValues" dxfId="370" priority="329"/>
    <cfRule type="duplicateValues" dxfId="369" priority="330"/>
    <cfRule type="duplicateValues" dxfId="368" priority="331"/>
    <cfRule type="duplicateValues" dxfId="367" priority="332"/>
    <cfRule type="duplicateValues" dxfId="366" priority="333"/>
    <cfRule type="duplicateValues" dxfId="365" priority="334"/>
    <cfRule type="duplicateValues" dxfId="364" priority="335"/>
    <cfRule type="duplicateValues" dxfId="363" priority="336"/>
    <cfRule type="duplicateValues" dxfId="362" priority="337"/>
    <cfRule type="duplicateValues" dxfId="361" priority="338"/>
    <cfRule type="duplicateValues" dxfId="360" priority="339"/>
  </conditionalFormatting>
  <conditionalFormatting sqref="C532">
    <cfRule type="duplicateValues" dxfId="359" priority="390"/>
    <cfRule type="duplicateValues" dxfId="358" priority="391"/>
    <cfRule type="duplicateValues" dxfId="357" priority="392"/>
    <cfRule type="duplicateValues" dxfId="356" priority="393"/>
    <cfRule type="duplicateValues" dxfId="355" priority="394"/>
    <cfRule type="duplicateValues" dxfId="354" priority="395"/>
    <cfRule type="duplicateValues" dxfId="353" priority="396"/>
    <cfRule type="duplicateValues" dxfId="352" priority="397"/>
    <cfRule type="duplicateValues" dxfId="351" priority="398"/>
    <cfRule type="duplicateValues" dxfId="350" priority="399"/>
    <cfRule type="duplicateValues" dxfId="349" priority="400"/>
    <cfRule type="duplicateValues" dxfId="348" priority="401"/>
  </conditionalFormatting>
  <conditionalFormatting sqref="C533">
    <cfRule type="duplicateValues" dxfId="347" priority="453"/>
    <cfRule type="duplicateValues" dxfId="346" priority="454"/>
    <cfRule type="duplicateValues" dxfId="345" priority="455"/>
    <cfRule type="duplicateValues" dxfId="344" priority="456"/>
    <cfRule type="duplicateValues" dxfId="343" priority="457"/>
    <cfRule type="duplicateValues" dxfId="342" priority="458"/>
    <cfRule type="duplicateValues" dxfId="341" priority="459"/>
    <cfRule type="duplicateValues" dxfId="340" priority="460"/>
    <cfRule type="duplicateValues" dxfId="339" priority="461"/>
    <cfRule type="duplicateValues" dxfId="338" priority="462"/>
  </conditionalFormatting>
  <conditionalFormatting sqref="C534">
    <cfRule type="duplicateValues" dxfId="337" priority="562"/>
    <cfRule type="duplicateValues" dxfId="336" priority="563"/>
    <cfRule type="duplicateValues" dxfId="335" priority="564"/>
    <cfRule type="duplicateValues" dxfId="334" priority="565"/>
    <cfRule type="duplicateValues" dxfId="333" priority="566"/>
    <cfRule type="duplicateValues" dxfId="332" priority="567"/>
    <cfRule type="duplicateValues" dxfId="331" priority="568"/>
    <cfRule type="duplicateValues" dxfId="330" priority="569"/>
    <cfRule type="duplicateValues" dxfId="329" priority="570"/>
    <cfRule type="duplicateValues" dxfId="328" priority="571"/>
  </conditionalFormatting>
  <conditionalFormatting sqref="C535">
    <cfRule type="duplicateValues" dxfId="327" priority="552"/>
    <cfRule type="duplicateValues" dxfId="326" priority="553"/>
    <cfRule type="duplicateValues" dxfId="325" priority="554"/>
    <cfRule type="duplicateValues" dxfId="324" priority="555"/>
    <cfRule type="duplicateValues" dxfId="323" priority="556"/>
    <cfRule type="duplicateValues" dxfId="322" priority="557"/>
    <cfRule type="duplicateValues" dxfId="321" priority="558"/>
    <cfRule type="duplicateValues" dxfId="320" priority="559"/>
    <cfRule type="duplicateValues" dxfId="319" priority="560"/>
    <cfRule type="duplicateValues" dxfId="318" priority="561"/>
  </conditionalFormatting>
  <conditionalFormatting sqref="C536">
    <cfRule type="duplicateValues" dxfId="317" priority="442"/>
    <cfRule type="duplicateValues" dxfId="316" priority="443"/>
    <cfRule type="duplicateValues" dxfId="315" priority="444"/>
    <cfRule type="duplicateValues" dxfId="314" priority="445"/>
    <cfRule type="duplicateValues" dxfId="313" priority="446"/>
    <cfRule type="duplicateValues" dxfId="312" priority="447"/>
    <cfRule type="duplicateValues" dxfId="311" priority="448"/>
    <cfRule type="duplicateValues" dxfId="310" priority="449"/>
    <cfRule type="duplicateValues" dxfId="309" priority="450"/>
    <cfRule type="duplicateValues" dxfId="308" priority="451"/>
    <cfRule type="duplicateValues" dxfId="307" priority="452"/>
  </conditionalFormatting>
  <conditionalFormatting sqref="C537">
    <cfRule type="duplicateValues" dxfId="306" priority="319"/>
    <cfRule type="duplicateValues" dxfId="305" priority="320"/>
    <cfRule type="duplicateValues" dxfId="304" priority="321"/>
    <cfRule type="duplicateValues" dxfId="303" priority="322"/>
    <cfRule type="duplicateValues" dxfId="302" priority="323"/>
    <cfRule type="duplicateValues" dxfId="301" priority="324"/>
    <cfRule type="duplicateValues" dxfId="300" priority="325"/>
    <cfRule type="duplicateValues" dxfId="299" priority="326"/>
    <cfRule type="duplicateValues" dxfId="298" priority="327"/>
    <cfRule type="duplicateValues" dxfId="297" priority="328"/>
  </conditionalFormatting>
  <conditionalFormatting sqref="C538">
    <cfRule type="duplicateValues" dxfId="296" priority="309"/>
    <cfRule type="duplicateValues" dxfId="295" priority="310"/>
    <cfRule type="duplicateValues" dxfId="294" priority="311"/>
    <cfRule type="duplicateValues" dxfId="293" priority="312"/>
    <cfRule type="duplicateValues" dxfId="292" priority="313"/>
    <cfRule type="duplicateValues" dxfId="291" priority="314"/>
    <cfRule type="duplicateValues" dxfId="290" priority="315"/>
    <cfRule type="duplicateValues" dxfId="289" priority="316"/>
    <cfRule type="duplicateValues" dxfId="288" priority="317"/>
    <cfRule type="duplicateValues" dxfId="287" priority="318"/>
  </conditionalFormatting>
  <conditionalFormatting sqref="C539">
    <cfRule type="duplicateValues" dxfId="286" priority="299"/>
    <cfRule type="duplicateValues" dxfId="285" priority="300"/>
    <cfRule type="duplicateValues" dxfId="284" priority="301"/>
    <cfRule type="duplicateValues" dxfId="283" priority="302"/>
    <cfRule type="duplicateValues" dxfId="282" priority="303"/>
    <cfRule type="duplicateValues" dxfId="281" priority="304"/>
    <cfRule type="duplicateValues" dxfId="280" priority="305"/>
    <cfRule type="duplicateValues" dxfId="279" priority="306"/>
    <cfRule type="duplicateValues" dxfId="278" priority="307"/>
    <cfRule type="duplicateValues" dxfId="277" priority="308"/>
  </conditionalFormatting>
  <conditionalFormatting sqref="C540">
    <cfRule type="duplicateValues" dxfId="276" priority="430"/>
    <cfRule type="duplicateValues" dxfId="275" priority="431"/>
    <cfRule type="duplicateValues" dxfId="274" priority="432"/>
    <cfRule type="duplicateValues" dxfId="273" priority="433"/>
    <cfRule type="duplicateValues" dxfId="272" priority="434"/>
    <cfRule type="duplicateValues" dxfId="271" priority="435"/>
    <cfRule type="duplicateValues" dxfId="270" priority="436"/>
    <cfRule type="duplicateValues" dxfId="269" priority="437"/>
    <cfRule type="duplicateValues" dxfId="268" priority="438"/>
    <cfRule type="duplicateValues" dxfId="267" priority="439"/>
    <cfRule type="duplicateValues" dxfId="266" priority="440"/>
    <cfRule type="duplicateValues" dxfId="265" priority="441"/>
  </conditionalFormatting>
  <conditionalFormatting sqref="C541">
    <cfRule type="duplicateValues" dxfId="264" priority="429"/>
  </conditionalFormatting>
  <conditionalFormatting sqref="C542">
    <cfRule type="duplicateValues" dxfId="263" priority="419"/>
    <cfRule type="duplicateValues" dxfId="262" priority="420"/>
    <cfRule type="duplicateValues" dxfId="261" priority="421"/>
    <cfRule type="duplicateValues" dxfId="260" priority="422"/>
    <cfRule type="duplicateValues" dxfId="259" priority="423"/>
    <cfRule type="duplicateValues" dxfId="258" priority="424"/>
    <cfRule type="duplicateValues" dxfId="257" priority="425"/>
    <cfRule type="duplicateValues" dxfId="256" priority="426"/>
    <cfRule type="duplicateValues" dxfId="255" priority="427"/>
    <cfRule type="duplicateValues" dxfId="254" priority="428"/>
  </conditionalFormatting>
  <conditionalFormatting sqref="C545">
    <cfRule type="duplicateValues" dxfId="253" priority="295"/>
    <cfRule type="duplicateValues" dxfId="252" priority="296"/>
    <cfRule type="duplicateValues" dxfId="251" priority="297"/>
  </conditionalFormatting>
  <conditionalFormatting sqref="C551">
    <cfRule type="duplicateValues" dxfId="250" priority="252"/>
    <cfRule type="duplicateValues" dxfId="249" priority="253"/>
    <cfRule type="duplicateValues" dxfId="248" priority="254"/>
    <cfRule type="duplicateValues" dxfId="247" priority="255"/>
    <cfRule type="duplicateValues" dxfId="246" priority="256"/>
    <cfRule type="duplicateValues" dxfId="245" priority="257"/>
    <cfRule type="duplicateValues" dxfId="244" priority="258"/>
    <cfRule type="duplicateValues" dxfId="243" priority="259"/>
    <cfRule type="duplicateValues" dxfId="242" priority="260"/>
    <cfRule type="duplicateValues" dxfId="241" priority="261"/>
    <cfRule type="duplicateValues" dxfId="240" priority="262"/>
    <cfRule type="duplicateValues" dxfId="239" priority="263"/>
    <cfRule type="duplicateValues" dxfId="238" priority="264"/>
    <cfRule type="duplicateValues" dxfId="237" priority="265"/>
    <cfRule type="duplicateValues" dxfId="236" priority="266"/>
    <cfRule type="duplicateValues" dxfId="235" priority="267"/>
    <cfRule type="duplicateValues" dxfId="234" priority="268"/>
    <cfRule type="duplicateValues" dxfId="233" priority="269"/>
    <cfRule type="duplicateValues" dxfId="232" priority="270"/>
    <cfRule type="duplicateValues" dxfId="231" priority="271"/>
  </conditionalFormatting>
  <conditionalFormatting sqref="C552">
    <cfRule type="duplicateValues" dxfId="230" priority="241"/>
    <cfRule type="duplicateValues" dxfId="229" priority="242"/>
    <cfRule type="duplicateValues" dxfId="228" priority="243"/>
    <cfRule type="duplicateValues" dxfId="227" priority="244"/>
    <cfRule type="duplicateValues" dxfId="226" priority="245"/>
    <cfRule type="duplicateValues" dxfId="225" priority="246"/>
    <cfRule type="duplicateValues" dxfId="224" priority="247"/>
    <cfRule type="duplicateValues" dxfId="223" priority="248"/>
    <cfRule type="duplicateValues" dxfId="222" priority="249"/>
    <cfRule type="duplicateValues" dxfId="221" priority="250"/>
    <cfRule type="duplicateValues" dxfId="220" priority="251"/>
  </conditionalFormatting>
  <conditionalFormatting sqref="C553">
    <cfRule type="duplicateValues" dxfId="219" priority="287"/>
    <cfRule type="duplicateValues" dxfId="218" priority="288"/>
    <cfRule type="duplicateValues" dxfId="217" priority="289"/>
    <cfRule type="duplicateValues" dxfId="216" priority="290"/>
    <cfRule type="duplicateValues" dxfId="215" priority="291"/>
    <cfRule type="duplicateValues" dxfId="214" priority="292"/>
    <cfRule type="duplicateValues" dxfId="213" priority="293"/>
    <cfRule type="duplicateValues" dxfId="212" priority="294"/>
  </conditionalFormatting>
  <conditionalFormatting sqref="C557">
    <cfRule type="duplicateValues" dxfId="211" priority="145"/>
    <cfRule type="duplicateValues" dxfId="210" priority="146"/>
    <cfRule type="duplicateValues" dxfId="209" priority="147"/>
    <cfRule type="duplicateValues" dxfId="208" priority="148"/>
    <cfRule type="duplicateValues" dxfId="207" priority="149"/>
    <cfRule type="duplicateValues" dxfId="206" priority="150"/>
    <cfRule type="duplicateValues" dxfId="205" priority="151"/>
    <cfRule type="duplicateValues" dxfId="204" priority="152"/>
    <cfRule type="duplicateValues" dxfId="203" priority="153"/>
    <cfRule type="duplicateValues" dxfId="202" priority="154"/>
    <cfRule type="duplicateValues" dxfId="201" priority="155"/>
    <cfRule type="duplicateValues" dxfId="200" priority="156"/>
    <cfRule type="duplicateValues" dxfId="199" priority="157"/>
    <cfRule type="duplicateValues" dxfId="198" priority="158"/>
    <cfRule type="duplicateValues" dxfId="197" priority="159"/>
    <cfRule type="duplicateValues" dxfId="196" priority="160"/>
  </conditionalFormatting>
  <conditionalFormatting sqref="C634:C1048576 C1:C7 C9:C126">
    <cfRule type="duplicateValues" dxfId="195" priority="6043"/>
  </conditionalFormatting>
  <conditionalFormatting sqref="C634:C1048576 C1:C7 C9:C147 C149:C179 C303:C396 C181:C295 C297:C301">
    <cfRule type="duplicateValues" dxfId="194" priority="1760"/>
  </conditionalFormatting>
  <conditionalFormatting sqref="C634:C1048576 C2:C7 C9:C126">
    <cfRule type="duplicateValues" dxfId="193" priority="6684"/>
  </conditionalFormatting>
  <conditionalFormatting sqref="C634:C1048576 C1:C7 C9:C136">
    <cfRule type="duplicateValues" dxfId="192" priority="5781"/>
  </conditionalFormatting>
  <conditionalFormatting sqref="C634:C1048576 C1:C7 C9:C147 C149:C175">
    <cfRule type="duplicateValues" dxfId="191" priority="4832"/>
  </conditionalFormatting>
  <conditionalFormatting sqref="C634:C1048576 C1:C7 C9:C147 C149:C176">
    <cfRule type="duplicateValues" dxfId="190" priority="4803"/>
  </conditionalFormatting>
  <conditionalFormatting sqref="C634:C1048576 C1:C7 C9:C147 C149:C179 C181:C186">
    <cfRule type="duplicateValues" dxfId="189" priority="4724"/>
  </conditionalFormatting>
  <conditionalFormatting sqref="G438">
    <cfRule type="duplicateValues" dxfId="188" priority="1216"/>
  </conditionalFormatting>
  <conditionalFormatting sqref="G467">
    <cfRule type="duplicateValues" dxfId="187" priority="919"/>
  </conditionalFormatting>
  <conditionalFormatting sqref="C180">
    <cfRule type="duplicateValues" dxfId="186" priority="96"/>
    <cfRule type="duplicateValues" dxfId="185" priority="97"/>
    <cfRule type="duplicateValues" dxfId="184" priority="98"/>
    <cfRule type="duplicateValues" dxfId="183" priority="99"/>
    <cfRule type="duplicateValues" dxfId="182" priority="100"/>
    <cfRule type="duplicateValues" dxfId="181" priority="101"/>
    <cfRule type="duplicateValues" dxfId="180" priority="102"/>
    <cfRule type="duplicateValues" dxfId="179" priority="103"/>
    <cfRule type="duplicateValues" dxfId="178" priority="104"/>
    <cfRule type="duplicateValues" dxfId="177" priority="105"/>
    <cfRule type="duplicateValues" dxfId="176" priority="106"/>
    <cfRule type="duplicateValues" dxfId="175" priority="107"/>
    <cfRule type="duplicateValues" dxfId="174" priority="108"/>
    <cfRule type="duplicateValues" dxfId="173" priority="109"/>
    <cfRule type="duplicateValues" dxfId="172" priority="110"/>
    <cfRule type="duplicateValues" dxfId="171" priority="111"/>
    <cfRule type="duplicateValues" dxfId="170" priority="112"/>
    <cfRule type="duplicateValues" dxfId="169" priority="113"/>
  </conditionalFormatting>
  <conditionalFormatting sqref="C296">
    <cfRule type="duplicateValues" dxfId="168" priority="88"/>
    <cfRule type="duplicateValues" dxfId="167" priority="89"/>
    <cfRule type="duplicateValues" dxfId="166" priority="90"/>
    <cfRule type="duplicateValues" dxfId="165" priority="91"/>
    <cfRule type="duplicateValues" dxfId="164" priority="92"/>
    <cfRule type="duplicateValues" dxfId="163" priority="93"/>
    <cfRule type="duplicateValues" dxfId="162" priority="94"/>
    <cfRule type="duplicateValues" dxfId="161" priority="95"/>
  </conditionalFormatting>
  <conditionalFormatting sqref="C412">
    <cfRule type="duplicateValues" dxfId="160" priority="76"/>
    <cfRule type="duplicateValues" dxfId="159" priority="77"/>
    <cfRule type="duplicateValues" dxfId="158" priority="78"/>
    <cfRule type="duplicateValues" dxfId="157" priority="79"/>
    <cfRule type="duplicateValues" dxfId="156" priority="80"/>
    <cfRule type="duplicateValues" dxfId="155" priority="81"/>
    <cfRule type="duplicateValues" dxfId="154" priority="82"/>
    <cfRule type="duplicateValues" dxfId="153" priority="83"/>
    <cfRule type="duplicateValues" dxfId="152" priority="84"/>
    <cfRule type="duplicateValues" dxfId="151" priority="85"/>
    <cfRule type="duplicateValues" dxfId="150" priority="86"/>
    <cfRule type="duplicateValues" dxfId="149" priority="87"/>
  </conditionalFormatting>
  <conditionalFormatting sqref="C413">
    <cfRule type="duplicateValues" dxfId="148" priority="64"/>
    <cfRule type="duplicateValues" dxfId="147" priority="65"/>
    <cfRule type="duplicateValues" dxfId="146" priority="66"/>
    <cfRule type="duplicateValues" dxfId="145" priority="67"/>
    <cfRule type="duplicateValues" dxfId="144" priority="68"/>
    <cfRule type="duplicateValues" dxfId="143" priority="69"/>
    <cfRule type="duplicateValues" dxfId="142" priority="70"/>
    <cfRule type="duplicateValues" dxfId="141" priority="71"/>
    <cfRule type="duplicateValues" dxfId="140" priority="72"/>
    <cfRule type="duplicateValues" dxfId="139" priority="73"/>
    <cfRule type="duplicateValues" dxfId="138" priority="74"/>
    <cfRule type="duplicateValues" dxfId="137" priority="75"/>
  </conditionalFormatting>
  <conditionalFormatting sqref="C558:C559">
    <cfRule type="duplicateValues" dxfId="136" priority="17303"/>
    <cfRule type="duplicateValues" dxfId="135" priority="17304"/>
    <cfRule type="duplicateValues" dxfId="134" priority="17305"/>
    <cfRule type="duplicateValues" dxfId="133" priority="17306"/>
    <cfRule type="duplicateValues" dxfId="132" priority="17307"/>
    <cfRule type="duplicateValues" dxfId="131" priority="17308"/>
    <cfRule type="duplicateValues" dxfId="130" priority="17309"/>
    <cfRule type="duplicateValues" dxfId="129" priority="17310"/>
    <cfRule type="duplicateValues" dxfId="128" priority="17311"/>
    <cfRule type="duplicateValues" dxfId="127" priority="17312"/>
    <cfRule type="duplicateValues" dxfId="126" priority="17313"/>
    <cfRule type="duplicateValues" dxfId="125" priority="17314"/>
    <cfRule type="duplicateValues" dxfId="124" priority="17315"/>
    <cfRule type="duplicateValues" dxfId="123" priority="17316"/>
    <cfRule type="duplicateValues" dxfId="122" priority="17317"/>
    <cfRule type="duplicateValues" dxfId="121" priority="17318"/>
  </conditionalFormatting>
  <conditionalFormatting sqref="C523:C544 C515:C521">
    <cfRule type="duplicateValues" dxfId="120" priority="17383"/>
  </conditionalFormatting>
  <conditionalFormatting sqref="C485 C487:C495">
    <cfRule type="duplicateValues" dxfId="119" priority="17384"/>
    <cfRule type="duplicateValues" dxfId="118" priority="17385"/>
    <cfRule type="duplicateValues" dxfId="117" priority="17386"/>
    <cfRule type="duplicateValues" dxfId="116" priority="17387"/>
    <cfRule type="duplicateValues" dxfId="115" priority="17388"/>
    <cfRule type="duplicateValues" dxfId="114" priority="17389"/>
    <cfRule type="duplicateValues" dxfId="113" priority="17390"/>
    <cfRule type="duplicateValues" dxfId="112" priority="17391"/>
    <cfRule type="duplicateValues" dxfId="111" priority="17392"/>
    <cfRule type="duplicateValues" dxfId="110" priority="17393"/>
  </conditionalFormatting>
  <conditionalFormatting sqref="C458:C478">
    <cfRule type="duplicateValues" dxfId="109" priority="17394"/>
    <cfRule type="duplicateValues" dxfId="108" priority="17395"/>
    <cfRule type="duplicateValues" dxfId="107" priority="17396"/>
    <cfRule type="duplicateValues" dxfId="106" priority="17397"/>
    <cfRule type="duplicateValues" dxfId="105" priority="17398"/>
    <cfRule type="duplicateValues" dxfId="104" priority="17399"/>
    <cfRule type="duplicateValues" dxfId="103" priority="17400"/>
    <cfRule type="duplicateValues" dxfId="102" priority="17401"/>
    <cfRule type="duplicateValues" dxfId="101" priority="17402"/>
    <cfRule type="duplicateValues" dxfId="100" priority="17403"/>
  </conditionalFormatting>
  <conditionalFormatting sqref="C176">
    <cfRule type="duplicateValues" dxfId="99" priority="17404"/>
    <cfRule type="duplicateValues" dxfId="98" priority="17405"/>
    <cfRule type="duplicateValues" dxfId="97" priority="17406"/>
    <cfRule type="duplicateValues" dxfId="96" priority="17407"/>
    <cfRule type="duplicateValues" dxfId="95" priority="17408"/>
  </conditionalFormatting>
  <conditionalFormatting sqref="C146:C147 C138:C144 C149:C163">
    <cfRule type="duplicateValues" dxfId="94" priority="17478"/>
  </conditionalFormatting>
  <conditionalFormatting sqref="C150:C163 C146:C147 C138:C144">
    <cfRule type="duplicateValues" dxfId="93" priority="17482"/>
  </conditionalFormatting>
  <conditionalFormatting sqref="C109:C125">
    <cfRule type="duplicateValues" dxfId="92" priority="17485"/>
    <cfRule type="duplicateValues" dxfId="91" priority="17486"/>
  </conditionalFormatting>
  <conditionalFormatting sqref="C110:C125">
    <cfRule type="duplicateValues" dxfId="90" priority="17489"/>
    <cfRule type="duplicateValues" dxfId="89" priority="17490"/>
    <cfRule type="duplicateValues" dxfId="88" priority="17491"/>
    <cfRule type="duplicateValues" dxfId="87" priority="17492"/>
    <cfRule type="duplicateValues" dxfId="86" priority="17493"/>
    <cfRule type="duplicateValues" dxfId="85" priority="17494"/>
    <cfRule type="duplicateValues" dxfId="84" priority="17495"/>
  </conditionalFormatting>
  <conditionalFormatting sqref="C97:C108">
    <cfRule type="duplicateValues" dxfId="83" priority="17496"/>
  </conditionalFormatting>
  <conditionalFormatting sqref="C97:C125">
    <cfRule type="duplicateValues" dxfId="82" priority="17563"/>
  </conditionalFormatting>
  <conditionalFormatting sqref="C89:C93">
    <cfRule type="duplicateValues" dxfId="81" priority="17565"/>
  </conditionalFormatting>
  <conditionalFormatting sqref="C93">
    <cfRule type="duplicateValues" dxfId="80" priority="17566"/>
    <cfRule type="duplicateValues" dxfId="79" priority="17567"/>
    <cfRule type="duplicateValues" dxfId="78" priority="17568"/>
    <cfRule type="duplicateValues" dxfId="77" priority="17569"/>
    <cfRule type="duplicateValues" dxfId="76" priority="17570"/>
    <cfRule type="duplicateValues" dxfId="75" priority="17571"/>
  </conditionalFormatting>
  <conditionalFormatting sqref="C94:C96">
    <cfRule type="duplicateValues" dxfId="74" priority="17638"/>
  </conditionalFormatting>
  <conditionalFormatting sqref="C58:C64">
    <cfRule type="duplicateValues" dxfId="73" priority="17641"/>
    <cfRule type="duplicateValues" dxfId="72" priority="17642"/>
  </conditionalFormatting>
  <conditionalFormatting sqref="C21:C57">
    <cfRule type="duplicateValues" dxfId="71" priority="17778"/>
  </conditionalFormatting>
  <conditionalFormatting sqref="C14:C64">
    <cfRule type="duplicateValues" dxfId="70" priority="17780"/>
  </conditionalFormatting>
  <conditionalFormatting sqref="G574">
    <cfRule type="duplicateValues" dxfId="69" priority="35"/>
  </conditionalFormatting>
  <conditionalFormatting sqref="C570">
    <cfRule type="duplicateValues" dxfId="68" priority="33"/>
  </conditionalFormatting>
  <conditionalFormatting sqref="C570">
    <cfRule type="duplicateValues" dxfId="67" priority="34"/>
  </conditionalFormatting>
  <conditionalFormatting sqref="C570">
    <cfRule type="duplicateValues" dxfId="66" priority="31"/>
  </conditionalFormatting>
  <conditionalFormatting sqref="C570">
    <cfRule type="duplicateValues" dxfId="65" priority="26"/>
  </conditionalFormatting>
  <conditionalFormatting sqref="C570">
    <cfRule type="duplicateValues" dxfId="64" priority="32"/>
  </conditionalFormatting>
  <conditionalFormatting sqref="C570">
    <cfRule type="duplicateValues" dxfId="63" priority="30"/>
  </conditionalFormatting>
  <conditionalFormatting sqref="C570">
    <cfRule type="duplicateValues" dxfId="62" priority="29"/>
  </conditionalFormatting>
  <conditionalFormatting sqref="C570">
    <cfRule type="duplicateValues" dxfId="61" priority="28"/>
  </conditionalFormatting>
  <conditionalFormatting sqref="C570">
    <cfRule type="duplicateValues" dxfId="60" priority="27"/>
  </conditionalFormatting>
  <conditionalFormatting sqref="C566">
    <cfRule type="duplicateValues" dxfId="59" priority="23"/>
  </conditionalFormatting>
  <conditionalFormatting sqref="C566">
    <cfRule type="duplicateValues" dxfId="58" priority="24"/>
    <cfRule type="duplicateValues" dxfId="57" priority="25"/>
  </conditionalFormatting>
  <conditionalFormatting sqref="C566">
    <cfRule type="duplicateValues" dxfId="56" priority="21"/>
  </conditionalFormatting>
  <conditionalFormatting sqref="C566">
    <cfRule type="duplicateValues" dxfId="55" priority="20"/>
  </conditionalFormatting>
  <conditionalFormatting sqref="C566">
    <cfRule type="duplicateValues" dxfId="54" priority="15"/>
  </conditionalFormatting>
  <conditionalFormatting sqref="C566">
    <cfRule type="duplicateValues" dxfId="53" priority="22"/>
  </conditionalFormatting>
  <conditionalFormatting sqref="C566">
    <cfRule type="duplicateValues" dxfId="52" priority="19"/>
  </conditionalFormatting>
  <conditionalFormatting sqref="C566">
    <cfRule type="duplicateValues" dxfId="51" priority="18"/>
  </conditionalFormatting>
  <conditionalFormatting sqref="C566">
    <cfRule type="duplicateValues" dxfId="50" priority="17"/>
  </conditionalFormatting>
  <conditionalFormatting sqref="C566">
    <cfRule type="duplicateValues" dxfId="49" priority="16"/>
  </conditionalFormatting>
  <conditionalFormatting sqref="C598">
    <cfRule type="duplicateValues" dxfId="48" priority="14"/>
  </conditionalFormatting>
  <conditionalFormatting sqref="C598">
    <cfRule type="duplicateValues" dxfId="47" priority="1"/>
    <cfRule type="duplicateValues" dxfId="46" priority="2"/>
    <cfRule type="duplicateValues" dxfId="45" priority="3"/>
    <cfRule type="duplicateValues" dxfId="44" priority="4"/>
    <cfRule type="duplicateValues" dxfId="43" priority="5"/>
    <cfRule type="duplicateValues" dxfId="42" priority="6"/>
    <cfRule type="duplicateValues" dxfId="41" priority="7"/>
    <cfRule type="duplicateValues" dxfId="40" priority="8"/>
    <cfRule type="duplicateValues" dxfId="39" priority="9"/>
    <cfRule type="duplicateValues" dxfId="38" priority="10"/>
    <cfRule type="duplicateValues" dxfId="37" priority="11"/>
    <cfRule type="duplicateValues" dxfId="36" priority="12"/>
    <cfRule type="duplicateValues" dxfId="35" priority="13"/>
  </conditionalFormatting>
  <hyperlinks>
    <hyperlink ref="Z4:Z5" r:id="rId1" display="rosa.martinez@migracioncolombia.gov.co" xr:uid="{E5B12AAC-286C-417B-B81E-226A6399BE77}"/>
    <hyperlink ref="Z18" r:id="rId2" xr:uid="{226DC77E-56BE-4F51-A4B7-F788048E27A9}"/>
    <hyperlink ref="Z263" r:id="rId3" display="johana.oviedo@migracioncolombia.gov.co" xr:uid="{E641478E-230A-43E1-849F-ACA8E55903E8}"/>
    <hyperlink ref="Z246" r:id="rId4" display="johana.oviedo@migracioncolombia.gov.co" xr:uid="{176DC76D-73B9-4E2A-B4C4-058CF78CC796}"/>
    <hyperlink ref="Z84" r:id="rId5" xr:uid="{91CDF09C-546F-40DB-979A-C4AB0D559753}"/>
    <hyperlink ref="Z22:Z23" r:id="rId6" display="rosa.martinez@migracioncolombia.gov.co" xr:uid="{5B0A7012-793C-4F65-94E4-6ED5C58370EC}"/>
    <hyperlink ref="Z96" r:id="rId7" xr:uid="{1C506F09-7BA0-49F3-9ED4-E7F4F8FDEE43}"/>
    <hyperlink ref="Z215" r:id="rId8" xr:uid="{2EB482A0-5BCA-47F6-A32C-7EE6824AE2A6}"/>
    <hyperlink ref="Z216" r:id="rId9" xr:uid="{BD360342-70D0-47E5-A8F9-206147F773B3}"/>
    <hyperlink ref="Z79" r:id="rId10" xr:uid="{527E4A00-8698-4543-97B6-0423B06BE3A8}"/>
    <hyperlink ref="Z241" r:id="rId11" xr:uid="{131DA940-898A-46FE-9653-CB380EC5C58F}"/>
    <hyperlink ref="Z244" r:id="rId12" xr:uid="{C2DC6C65-F83E-42A9-885B-385640542042}"/>
    <hyperlink ref="Z248" r:id="rId13" xr:uid="{5F6B6872-3AA4-4682-8BB6-B1985006F730}"/>
    <hyperlink ref="Z250" r:id="rId14" xr:uid="{77B10126-D05C-4BAE-800A-75AC3BBE934D}"/>
    <hyperlink ref="Z252" r:id="rId15" xr:uid="{DE8A71DA-C0A6-4C69-90AC-525B2F6FA5CB}"/>
    <hyperlink ref="Z254" r:id="rId16" xr:uid="{6B342CDE-B161-4281-BB5E-3B066C3347F9}"/>
    <hyperlink ref="Z256" r:id="rId17" xr:uid="{50CADF2F-47FE-4C38-8581-BA2D3ADD5B6D}"/>
    <hyperlink ref="Z258" r:id="rId18" xr:uid="{F779D566-9928-4CD8-B4CA-57241785A6FB}"/>
    <hyperlink ref="Z261" r:id="rId19" xr:uid="{C930C7E3-03B5-459F-AC3F-93A42A666B7D}"/>
    <hyperlink ref="Z269" r:id="rId20" xr:uid="{5AF5E5F1-BB1F-4D92-B18E-EB632A744809}"/>
    <hyperlink ref="Z265" r:id="rId21" display="johana.oviedo@migracioncolombia.gov.co" xr:uid="{B353F26F-8299-4916-BD6D-F153A0417A2A}"/>
    <hyperlink ref="Z267" r:id="rId22" display="johana.oviedo@migracioncolombia.gov.co" xr:uid="{36B7289B-24E7-4B00-AD34-46B58E3AB408}"/>
    <hyperlink ref="Z164" r:id="rId23" xr:uid="{982D3900-1665-4167-8DCC-8D8F48E6A58D}"/>
    <hyperlink ref="Z165" r:id="rId24" display="susan.perez@migracioncolombia.gov.co" xr:uid="{5997AE08-95F0-4878-8CA5-6B085F803804}"/>
    <hyperlink ref="Z166" r:id="rId25" xr:uid="{0AF27266-A568-4693-8441-D44DAD775EE1}"/>
    <hyperlink ref="Z57" r:id="rId26" display="rosa.martinez@migracioncolombia.gov.co" xr:uid="{36BAA0DF-9946-442C-ABB4-D637A9E49677}"/>
    <hyperlink ref="Z80" r:id="rId27" xr:uid="{32AC966A-490E-4884-861D-9B02141CAF5D}"/>
    <hyperlink ref="Z77" r:id="rId28" display="carlos.useche@migracioncolombia.gov.co" xr:uid="{2DB5AAFA-BC94-4A79-824A-55DA52DC59D1}"/>
    <hyperlink ref="Z171" r:id="rId29" xr:uid="{3ECDE299-5D3F-4511-A3E1-1AF78792DE17}"/>
    <hyperlink ref="Z161" r:id="rId30" display="susan.perez@migracioncolombia.gov.co" xr:uid="{7A089E78-DF45-4566-BB4D-3E684BFA0A94}"/>
    <hyperlink ref="Z167" r:id="rId31" xr:uid="{A85E22CC-B458-4B61-BC99-758498FF4593}"/>
    <hyperlink ref="Z178" r:id="rId32" xr:uid="{B58205B4-A532-43FF-B41C-E75E9017718B}"/>
    <hyperlink ref="Z190" r:id="rId33" xr:uid="{86A48A6A-3AF2-480D-8320-1650AD10C7FC}"/>
    <hyperlink ref="Z78" r:id="rId34" xr:uid="{85F3D388-296E-4791-ADD5-670008BECCDF}"/>
    <hyperlink ref="Z327" r:id="rId35" xr:uid="{D9C0AFD2-8B45-4082-9CD8-DEE717D05D62}"/>
    <hyperlink ref="Z376" r:id="rId36" xr:uid="{3748340B-16D8-4C4F-AE1D-E9366C3C787E}"/>
    <hyperlink ref="Z377" r:id="rId37" xr:uid="{21DC482E-252F-447F-B66F-DF5D1638BA89}"/>
    <hyperlink ref="Z384" r:id="rId38" xr:uid="{5C836F70-7DF8-48DA-87C2-5E3B8022B17F}"/>
    <hyperlink ref="Z385" r:id="rId39" xr:uid="{421D634A-35C0-4704-A932-354F11B9E5F1}"/>
    <hyperlink ref="Z386" r:id="rId40" xr:uid="{A3641BFB-BAAC-481F-AD7D-7F8016209D55}"/>
    <hyperlink ref="Z387" r:id="rId41" xr:uid="{B083B9CB-5ED2-461B-8D88-BA00A798DDF5}"/>
    <hyperlink ref="Z388" r:id="rId42" xr:uid="{915032E8-13F6-45E6-99E2-D336E5FF901A}"/>
    <hyperlink ref="Z389" r:id="rId43" xr:uid="{B907349B-5039-42AC-B105-A7D74D34D0E9}"/>
    <hyperlink ref="Z390" r:id="rId44" xr:uid="{15847F93-940A-4C5B-ACAC-8DBAC62852D8}"/>
    <hyperlink ref="Z187" r:id="rId45" xr:uid="{3557FDA2-5168-40F8-B1B1-FE03AFD1733B}"/>
    <hyperlink ref="Z406" r:id="rId46" xr:uid="{AA581EA2-48A6-49D0-86DA-65A719A11B73}"/>
    <hyperlink ref="Z212" r:id="rId47" xr:uid="{EEF212B1-88BC-43E3-99C6-A89F81277D01}"/>
    <hyperlink ref="Z227" r:id="rId48" xr:uid="{EA64999B-84DE-4396-92E4-F5B9D9F91ED5}"/>
    <hyperlink ref="Z210" r:id="rId49" xr:uid="{9AB1DC86-7CD1-4455-8883-7C2F258D49B9}"/>
    <hyperlink ref="Z260" r:id="rId50" display="johana.oviedo@migracioncolombia.gov.co" xr:uid="{847BACDE-516E-4D08-B976-2AB57C90F3BD}"/>
    <hyperlink ref="Z284" r:id="rId51" xr:uid="{5CCF4E26-3D5E-4024-A4A7-85D706C70628}"/>
    <hyperlink ref="Z400" r:id="rId52" xr:uid="{73885340-F16E-484F-8EFF-45688DC7557D}"/>
    <hyperlink ref="Z274" r:id="rId53" display="felipe.castillo@migracioncolombia.gov.co " xr:uid="{15E8FFE4-BB9C-46E0-AADC-DBAC54E82643}"/>
    <hyperlink ref="Z403" r:id="rId54" xr:uid="{A3568B90-B546-48EF-A0FD-194692A36C24}"/>
    <hyperlink ref="Z2" r:id="rId55" xr:uid="{9ABB01D9-D435-4AE0-A51D-E53A866DC79C}"/>
    <hyperlink ref="Z4" r:id="rId56" xr:uid="{8721BA29-1383-4D75-9DD1-05ED15AEE97B}"/>
    <hyperlink ref="Z7" r:id="rId57" xr:uid="{FB4EC79C-AD08-4B23-82E1-F6E1A705F9C6}"/>
    <hyperlink ref="Z6" r:id="rId58" xr:uid="{D5A34777-194E-4AFF-909A-1C63AECF14F8}"/>
    <hyperlink ref="Z12" r:id="rId59" xr:uid="{5327E275-A476-4A32-9DE0-2D3A3E90063E}"/>
    <hyperlink ref="Z11" r:id="rId60" xr:uid="{8FDAEB72-BF95-436C-8913-2AB0E7FD8D77}"/>
    <hyperlink ref="Z14" r:id="rId61" xr:uid="{9B53AF10-2156-4237-A159-B1371BAA1DCF}"/>
    <hyperlink ref="Z15" r:id="rId62" xr:uid="{C893D5AE-9BA0-4277-8668-79F9B1C5CBF2}"/>
    <hyperlink ref="Z17" r:id="rId63" xr:uid="{6715B6D5-ED44-43E3-A509-260A121F6C7F}"/>
    <hyperlink ref="Z20" r:id="rId64" display="rosa.martinez@migracioncolombia.gov.co" xr:uid="{5B322311-E6D1-4A24-963A-A3A10484EE14}"/>
    <hyperlink ref="Z19" r:id="rId65" xr:uid="{521DEC79-DD9C-4CDC-A022-CBDBBC0EBFFE}"/>
    <hyperlink ref="Z31" r:id="rId66" xr:uid="{F5E0DC41-369E-4D85-B954-0205F9B5E80B}"/>
    <hyperlink ref="Z32" r:id="rId67" xr:uid="{326799ED-CD87-43FD-8A65-9B3930D0D15F}"/>
    <hyperlink ref="Z33" r:id="rId68" xr:uid="{3508E5CE-C89D-4817-BCC3-E5F4F3034C2C}"/>
    <hyperlink ref="Z34" r:id="rId69" xr:uid="{610CBE34-EACB-4555-BC38-3131558216F7}"/>
    <hyperlink ref="Z39" r:id="rId70" xr:uid="{36DCD489-EFA2-4096-A589-42039E493211}"/>
    <hyperlink ref="Z40" r:id="rId71" xr:uid="{C750E71F-F79B-449C-B5B2-9F112250CD6B}"/>
    <hyperlink ref="Z41" r:id="rId72" xr:uid="{7C49071B-89E3-4888-8F14-2A2CFAB48B24}"/>
    <hyperlink ref="Z29" r:id="rId73" xr:uid="{146AD0D9-5CAD-452A-939B-9AE58921E6C6}"/>
    <hyperlink ref="Z26" r:id="rId74" display="gilmer.amezquita@migracioncolombia.gov.co" xr:uid="{68F9311A-542A-42CA-AC56-079EC7CB3782}"/>
    <hyperlink ref="Z27" r:id="rId75" display="gilmer.amezquita@migracioncolombia.gov.co" xr:uid="{86496403-D857-4DF3-A46D-2F80F4E92C48}"/>
    <hyperlink ref="Z28" r:id="rId76" display="gilmer.amezquita@migracioncolombia.gov.co" xr:uid="{5165B3CD-D8AA-492F-BE21-7240223969FD}"/>
    <hyperlink ref="Z30" r:id="rId77" display="gilmer.amezquita@migracioncolombia.gov.co" xr:uid="{1BF5A3A9-360B-4F8E-92BA-85E054A58B4C}"/>
    <hyperlink ref="Z35" r:id="rId78" display="gilmer.amezquita@migracioncolombia.gov.co" xr:uid="{55C73704-23D0-4FC8-AC57-2833D286934E}"/>
    <hyperlink ref="Z36" r:id="rId79" display="gilmer.amezquita@migracioncolombia.gov.co" xr:uid="{C0BF5C7E-8CC2-4514-975C-13F5EC9DE532}"/>
    <hyperlink ref="Z37" r:id="rId80" display="gilmer.amezquita@migracioncolombia.gov.co" xr:uid="{03D63CC4-498C-4DF1-A53C-05C2A493FFD1}"/>
    <hyperlink ref="Z42" r:id="rId81" xr:uid="{7C681F1C-18A1-410F-BBD0-0811E8986198}"/>
    <hyperlink ref="Z43" r:id="rId82" xr:uid="{3B572F04-3807-45B5-8C3A-C3DD6BEE2AF1}"/>
    <hyperlink ref="Z44" r:id="rId83" xr:uid="{A52CE79C-6338-4BC2-9D27-A644981A3690}"/>
    <hyperlink ref="Z25" r:id="rId84" xr:uid="{8C37B486-4824-43A1-A562-FDDAB4A6F244}"/>
    <hyperlink ref="Z48" r:id="rId85" xr:uid="{C303A0E9-DDFA-4F7B-BD6A-3A750F092CE6}"/>
    <hyperlink ref="Z49" r:id="rId86" xr:uid="{C4EB693E-BD47-4CE9-A87F-794E978B2027}"/>
    <hyperlink ref="Z50" r:id="rId87" xr:uid="{ED5CA007-B423-490E-8AB1-8B8262A02719}"/>
    <hyperlink ref="Z47" r:id="rId88" display="gilmer.amezquita@migracioncolombia.gov.co" xr:uid="{552909FF-B6D9-4AFB-A38D-ECAA062C53BA}"/>
    <hyperlink ref="Z52" r:id="rId89" display="gilmer.amezquita@migracioncolombia.gov.co" xr:uid="{327A660F-E24C-4183-8DF0-350139B6C866}"/>
    <hyperlink ref="Z46" r:id="rId90" xr:uid="{9487961D-D8D6-463B-B113-F709B4EEA94B}"/>
    <hyperlink ref="Z53" r:id="rId91" xr:uid="{36730F49-79AF-4E2A-A505-A2E5FCBB1084}"/>
    <hyperlink ref="Z54" r:id="rId92" xr:uid="{4C40E924-B3A2-45A9-B4C5-EF6E632FAAAA}"/>
    <hyperlink ref="Z51" r:id="rId93" xr:uid="{F3B7359F-940C-4070-90A7-7C73DC6AA086}"/>
    <hyperlink ref="Z59" r:id="rId94" xr:uid="{8DD0193B-B69A-4825-B894-4C30A64EB842}"/>
    <hyperlink ref="Z61" r:id="rId95" xr:uid="{AABE6003-9AB5-41D7-B082-3145A684484B}"/>
    <hyperlink ref="Z68" r:id="rId96" xr:uid="{FB294B66-D681-435D-B3A5-F9AD0C07EFA9}"/>
    <hyperlink ref="Z71" r:id="rId97" xr:uid="{33F3BE7E-5673-4512-829C-6115F3EBB000}"/>
    <hyperlink ref="Z70" r:id="rId98" display="gilmer.amezquita@migracioncolombia.gov.co" xr:uid="{3A347567-F86F-4CEF-92DA-BBDF6A009A2A}"/>
    <hyperlink ref="Z67" r:id="rId99" xr:uid="{58F6068A-8088-47D6-B7A3-F989C8645A54}"/>
    <hyperlink ref="Z66" r:id="rId100" xr:uid="{1C2865A0-DDA5-4C86-98FC-020CEAABED7B}"/>
    <hyperlink ref="Z69" r:id="rId101" xr:uid="{31AB1C22-2685-4467-A71F-1FCDA097E33C}"/>
    <hyperlink ref="Z64" r:id="rId102" xr:uid="{7846E5C5-52D9-4D34-80AD-0691372C9685}"/>
    <hyperlink ref="Z65" r:id="rId103" xr:uid="{5F9B68B8-6671-4E7D-A12F-BB78B1A2D28E}"/>
    <hyperlink ref="Z95" r:id="rId104" xr:uid="{F54F8BD1-E7FE-4FE5-A97B-3F05D851C608}"/>
    <hyperlink ref="Z100" r:id="rId105" xr:uid="{F57A48EF-D4D0-4152-B50E-B4922EBD3EE5}"/>
    <hyperlink ref="Z99" r:id="rId106" xr:uid="{FF667354-78C1-4E93-8336-0E1899D716EF}"/>
    <hyperlink ref="Z108" r:id="rId107" xr:uid="{0DEBC188-06A8-49C3-A6DA-76752DB7F93E}"/>
    <hyperlink ref="Z110" r:id="rId108" xr:uid="{0EEB6A80-CCF6-4F3B-A5C7-60B5F9824829}"/>
    <hyperlink ref="Z106" r:id="rId109" display="johana.oviedo@migracioncolombia.gov.co" xr:uid="{DA41D756-D07D-4B8E-93CB-17C5EB1D9796}"/>
    <hyperlink ref="Z105" r:id="rId110" display="felipe.castillo@migracioncolombia.gov.co" xr:uid="{035F89F7-92D8-4EF8-BBBB-8B71B050002A}"/>
    <hyperlink ref="Z104" r:id="rId111" xr:uid="{F601E61B-8B7F-42B5-9F97-49417515E165}"/>
    <hyperlink ref="Z109" r:id="rId112" xr:uid="{D8A0F776-77E5-41E3-9F95-9E0FE49B9F34}"/>
    <hyperlink ref="Z107" r:id="rId113" display="felipe.castillo@migracioncolombia.gov.co" xr:uid="{6DBA310A-45E3-4463-A4A1-37703A8DB7AA}"/>
    <hyperlink ref="Z112" r:id="rId114" xr:uid="{09DCC718-F87D-4DFA-94B5-47F313ECA66A}"/>
    <hyperlink ref="Z117" r:id="rId115" xr:uid="{F65DACA0-612F-4BBF-B784-6E886EBC4B7C}"/>
    <hyperlink ref="Z119" r:id="rId116" xr:uid="{95ADBDB0-3C33-45EE-A2D2-0F1F2EFB5643}"/>
    <hyperlink ref="Z116" r:id="rId117" xr:uid="{80462A8A-8E02-4F34-AEF3-3E495C963B04}"/>
    <hyperlink ref="Z114" r:id="rId118" xr:uid="{FA6892A2-B516-4DEC-B845-89DA9D5B54F8}"/>
    <hyperlink ref="Z118" r:id="rId119" xr:uid="{ADF0589E-92F6-44D6-BADB-18D6D2A3BCD3}"/>
    <hyperlink ref="Z121" r:id="rId120" xr:uid="{0972C779-932D-4E02-A141-BF9B5ACC8C0D}"/>
    <hyperlink ref="Z130" r:id="rId121" xr:uid="{FF083CBB-18BB-46EB-893A-F741B1B62340}"/>
    <hyperlink ref="Z133" r:id="rId122" display="rosa.martinez@migracioncolombia.gov.co" xr:uid="{A2BCED69-74FB-4DE7-8A78-C0C3919216CF}"/>
    <hyperlink ref="Z141" r:id="rId123" display="maria.aguirre@migracioncolombia.gov.co" xr:uid="{12C8EACD-B8A2-4944-895A-15AB54B20E9E}"/>
    <hyperlink ref="Z152" r:id="rId124" display="susan.perez@migracioncolombia.gov.co" xr:uid="{1E0BFCF2-2C1B-4A21-A4F6-76BFF8623D48}"/>
    <hyperlink ref="Z154" r:id="rId125" xr:uid="{B83BF065-85B6-4D00-9685-88884D217E90}"/>
    <hyperlink ref="Z153" r:id="rId126" xr:uid="{CE228D06-EC9F-4E9D-A36A-1E52F96A02FE}"/>
    <hyperlink ref="Z195" r:id="rId127" display="rosa.martinez@migracioncolombia.gov.co" xr:uid="{E42DD15A-4EFF-4390-BC6E-C69E8A2C82CB}"/>
    <hyperlink ref="Z155" r:id="rId128" display="nestor.medina@migracioncolombia.gov.co" xr:uid="{3A11FB6C-EDD1-4EDC-BD9C-EBFBB9C4EE9E}"/>
    <hyperlink ref="Z157" r:id="rId129" xr:uid="{C928810D-6438-4F33-9AA4-E47999BE639D}"/>
    <hyperlink ref="Z179" r:id="rId130" xr:uid="{CBF09E01-C9A8-4452-8D94-7F4D11B0A46B}"/>
    <hyperlink ref="Z184" r:id="rId131" xr:uid="{48827D1D-494A-446A-AB65-F49A6DB78A53}"/>
    <hyperlink ref="Z185" r:id="rId132" xr:uid="{F3B9812C-E79E-4C60-A49A-D577E39B7471}"/>
    <hyperlink ref="Z186" r:id="rId133" xr:uid="{4AF89D2B-39FF-40BD-A17A-8F5F1AAC516D}"/>
    <hyperlink ref="Z189" r:id="rId134" xr:uid="{159F98B3-10EC-42B5-AC4D-CAF3B92C8F58}"/>
    <hyperlink ref="Z188" r:id="rId135" xr:uid="{0C8C73CF-6C1D-4B79-8BDC-6382847E258F}"/>
    <hyperlink ref="Z191" r:id="rId136" xr:uid="{AED38B80-CE88-4720-A11D-9C829A9FBA9E}"/>
    <hyperlink ref="Z192" r:id="rId137" xr:uid="{5DAAE468-50C4-4D2D-B222-A703DEC48388}"/>
    <hyperlink ref="Z193" r:id="rId138" xr:uid="{33E6E5A3-3EF8-4BD7-9DB0-5C697164B53C}"/>
    <hyperlink ref="Z199" r:id="rId139" xr:uid="{1D916377-5432-452C-B219-8682548FF86A}"/>
    <hyperlink ref="Z202" r:id="rId140" xr:uid="{45B98854-6572-4FBB-B5CB-BC666AC475DD}"/>
    <hyperlink ref="Z223" r:id="rId141" display="johana.oviedo@migracioncolombia.gov.co" xr:uid="{24B6F4C3-7DE1-4C03-99FD-3961BDDBF38F}"/>
    <hyperlink ref="Z240" r:id="rId142" xr:uid="{85729343-BD92-4240-B166-02AB394FC330}"/>
    <hyperlink ref="Z239" r:id="rId143" xr:uid="{E7CBBDB9-6064-4ED5-A266-17F9C003B51F}"/>
    <hyperlink ref="Z237" r:id="rId144" display="shirley.prieto@migracioncolombia.gov.co" xr:uid="{E0A1A913-24E7-4519-AB1C-A3E93CD75898}"/>
    <hyperlink ref="Z238" r:id="rId145" xr:uid="{DE3F7B8B-57E6-4AA2-9504-7D292D8284AE}"/>
    <hyperlink ref="Z281" r:id="rId146" xr:uid="{DEC2B190-3D6A-4A42-A2D7-4D87B7A4E777}"/>
    <hyperlink ref="Z286" r:id="rId147" xr:uid="{A7B78A92-08E5-4775-B642-0F2506D094A4}"/>
    <hyperlink ref="Z293" r:id="rId148" display="rosa.martinez@migracioncolombia.gov.co" xr:uid="{3CAF5BCF-984D-4B1D-8993-1D3ABD158F8A}"/>
    <hyperlink ref="Z298" r:id="rId149" xr:uid="{294F8AAD-47CE-4EE7-AFA0-CE2D5791641C}"/>
    <hyperlink ref="Z301" r:id="rId150" xr:uid="{A36F61C3-99A7-4616-A3BC-D5D73F16D9E4}"/>
    <hyperlink ref="Z305" r:id="rId151" xr:uid="{9CF15125-6B1C-44F7-BF51-22829B98F80F}"/>
    <hyperlink ref="Z320" r:id="rId152" xr:uid="{DD4AAD1E-04BB-470A-A95A-AA9A8CB12638}"/>
    <hyperlink ref="Z321" r:id="rId153" xr:uid="{AF81B847-0548-4D33-905D-5B6188A0B5F3}"/>
    <hyperlink ref="Z322" r:id="rId154" xr:uid="{37941F91-DE5D-47B0-AAD0-FFFA8F4276ED}"/>
    <hyperlink ref="Z323" r:id="rId155" xr:uid="{85B499E8-4249-4B13-B097-9391D240B1BB}"/>
    <hyperlink ref="Z324" r:id="rId156" xr:uid="{5921C27E-D721-439B-BFDD-C3E1DD3D79D5}"/>
    <hyperlink ref="Z325" r:id="rId157" xr:uid="{05C64461-BA22-457E-A682-A5B8CD4046D8}"/>
    <hyperlink ref="Z326" r:id="rId158" xr:uid="{6C8C8379-E608-47D4-9815-88A5D7D17E1C}"/>
    <hyperlink ref="Z308" r:id="rId159" xr:uid="{8586BFE0-471F-4D14-814A-D3F760C94D73}"/>
    <hyperlink ref="Z309" r:id="rId160" xr:uid="{3D7780C3-6E57-4399-A9B5-31F9A6E0147C}"/>
    <hyperlink ref="Z310" r:id="rId161" xr:uid="{2C564F11-BD0A-4261-B279-CC55A701CB5F}"/>
    <hyperlink ref="Z311" r:id="rId162" xr:uid="{D9BF0CB5-B765-4896-AC2B-4C47FD33C478}"/>
    <hyperlink ref="Z312" r:id="rId163" xr:uid="{5E00BE11-5FC6-4B8D-8C9C-95F371F73752}"/>
    <hyperlink ref="Z313" r:id="rId164" xr:uid="{BF9E76D2-3C96-45FC-99CF-8B6C9CD4023B}"/>
    <hyperlink ref="Z314" r:id="rId165" xr:uid="{6FF7EE58-A165-4B75-97AB-BBA20BB2EE24}"/>
    <hyperlink ref="Z315" r:id="rId166" xr:uid="{22E409E6-810E-4396-B358-E7D645917086}"/>
    <hyperlink ref="Z316" r:id="rId167" xr:uid="{CE46CAE5-0332-4E4B-AC32-F824AC40CBED}"/>
    <hyperlink ref="Z317" r:id="rId168" xr:uid="{31EE6D92-90AF-4177-B432-453DFC065884}"/>
    <hyperlink ref="Z318" r:id="rId169" xr:uid="{03838564-F5FC-481D-8E86-32B1E4960C37}"/>
    <hyperlink ref="Z319" r:id="rId170" xr:uid="{0CB9D543-FEFA-4E65-939B-59C1AEFB0322}"/>
    <hyperlink ref="Z328" r:id="rId171" xr:uid="{C1A163BA-7FCD-4EF9-AC2E-26DA64DC9AB7}"/>
    <hyperlink ref="Z329" r:id="rId172" xr:uid="{7A436B31-E435-4228-90D1-0149551457A6}"/>
    <hyperlink ref="Z330" r:id="rId173" xr:uid="{37E20425-FB75-4323-B2C3-28396347DA3B}"/>
    <hyperlink ref="Z331" r:id="rId174" xr:uid="{180ED314-91AC-4DC8-9F40-A29FCE28501E}"/>
    <hyperlink ref="Z332" r:id="rId175" xr:uid="{441CE8A6-2741-4201-B4B0-9C41F8E70333}"/>
    <hyperlink ref="Z333" r:id="rId176" xr:uid="{6F2D1DA5-0E0D-43B8-9CB9-6E0600A77118}"/>
    <hyperlink ref="Z334" r:id="rId177" xr:uid="{345BDCBC-4347-4C7F-AF3D-B1123DD1B4FA}"/>
    <hyperlink ref="Z335" r:id="rId178" xr:uid="{E70B24EA-4052-49FF-8653-85043D85D18C}"/>
    <hyperlink ref="Z336" r:id="rId179" xr:uid="{13F0416D-6ACE-4E15-A107-54493BC6FAFA}"/>
    <hyperlink ref="Z337" r:id="rId180" xr:uid="{D65F3065-DE37-4AE7-95D1-7398D2965238}"/>
    <hyperlink ref="Z338" r:id="rId181" xr:uid="{2128C679-C8EB-4C94-A61C-F8F2D7AE31F5}"/>
    <hyperlink ref="Z340" r:id="rId182" xr:uid="{9C0AB942-AF46-45FC-BB3C-280C52205398}"/>
    <hyperlink ref="Z341" r:id="rId183" xr:uid="{DCE8ED9E-98EE-44EF-B436-2FF3F804D90E}"/>
    <hyperlink ref="Z342" r:id="rId184" xr:uid="{F518F41D-F1CB-4A58-96C1-EDFE9BAFC5C8}"/>
    <hyperlink ref="Z343" r:id="rId185" xr:uid="{D4D29653-C855-477F-AE6F-6A0D12D3F274}"/>
    <hyperlink ref="Z344" r:id="rId186" xr:uid="{0839B438-9100-40CD-95E9-DAA9ED53D47F}"/>
    <hyperlink ref="Z345" r:id="rId187" xr:uid="{81B513DB-1FBF-406E-986C-399B1D823C28}"/>
    <hyperlink ref="Z346" r:id="rId188" xr:uid="{7B20823E-4FA8-4D48-8B00-7F5671E8F75D}"/>
    <hyperlink ref="Z347" r:id="rId189" xr:uid="{AFE7DDCB-FF9C-40AA-8C1E-1D0044D7EED6}"/>
    <hyperlink ref="Z348" r:id="rId190" xr:uid="{471A1E36-3ECD-430D-91C3-8FBE6B38D8E5}"/>
    <hyperlink ref="Z349" r:id="rId191" xr:uid="{BD784C82-D1A1-4BB1-9DFA-AC3BE967987F}"/>
    <hyperlink ref="Z350" r:id="rId192" xr:uid="{A0DB4C15-F3FB-4582-8AD9-0FF234E3F22B}"/>
    <hyperlink ref="Z351" r:id="rId193" xr:uid="{1397A782-C15C-4A70-BE26-364B34714189}"/>
    <hyperlink ref="Z352" r:id="rId194" xr:uid="{76E0D151-C152-4236-AD95-F10812FE50E9}"/>
    <hyperlink ref="Z353" r:id="rId195" xr:uid="{8F01DC54-83AB-4438-9904-F123E1180129}"/>
    <hyperlink ref="Z354" r:id="rId196" xr:uid="{1CDD0D18-1ACA-43A4-8781-C0609639A415}"/>
    <hyperlink ref="Z355" r:id="rId197" xr:uid="{F15EBED5-A624-4377-9CE4-FC94C5A43198}"/>
    <hyperlink ref="Z356" r:id="rId198" xr:uid="{D589852E-8552-4C9B-AD04-DF311437A1C1}"/>
    <hyperlink ref="Z357" r:id="rId199" xr:uid="{9BEFB63C-FBA1-498F-99DF-D573705C4B22}"/>
    <hyperlink ref="Z358" r:id="rId200" xr:uid="{A7471B71-6ADB-416D-A0E4-CA1FBB4F5AA2}"/>
    <hyperlink ref="Z359" r:id="rId201" xr:uid="{DA321D89-9A49-439C-A42A-76116146A51B}"/>
    <hyperlink ref="Z360" r:id="rId202" xr:uid="{6D891E6B-877C-4374-9F5B-3CB79343362B}"/>
    <hyperlink ref="Z361" r:id="rId203" xr:uid="{C7E5E444-A2BB-413D-AA58-B01D6A8EE8AC}"/>
    <hyperlink ref="Z362" r:id="rId204" xr:uid="{2AD5325F-0907-4CBF-B36E-37EBCF1E7B5B}"/>
    <hyperlink ref="Z363" r:id="rId205" xr:uid="{2B51CA92-E4F4-4CAE-B7EA-C227FE0FAB65}"/>
    <hyperlink ref="Z364" r:id="rId206" xr:uid="{F5036466-A1C5-43C1-8BFF-E82D91F20922}"/>
    <hyperlink ref="Z365" r:id="rId207" xr:uid="{EC616C5B-B212-4D39-A979-8C88A2667B6B}"/>
    <hyperlink ref="Z366" r:id="rId208" xr:uid="{F2E41338-8241-431C-A06F-3FE55BE7F104}"/>
    <hyperlink ref="Z367" r:id="rId209" xr:uid="{0FE77B12-93A5-4507-8604-3782457FA691}"/>
    <hyperlink ref="Z368" r:id="rId210" xr:uid="{04EC58A3-72A4-48B3-916A-BB257324B86B}"/>
    <hyperlink ref="Z369" r:id="rId211" xr:uid="{95EB74FD-78D6-4C48-9BC7-06C17418AE89}"/>
    <hyperlink ref="Z370" r:id="rId212" xr:uid="{BE732F29-3F9A-4D58-8A12-126F43637E25}"/>
    <hyperlink ref="Z371" r:id="rId213" xr:uid="{FC0C0255-F675-4BFD-B2A9-E082CD2F7FE5}"/>
    <hyperlink ref="Z372" r:id="rId214" xr:uid="{864BF285-322E-4265-9263-7489756555C5}"/>
    <hyperlink ref="Z373" r:id="rId215" xr:uid="{F6285293-78BD-42B5-A07B-2D0769546C86}"/>
    <hyperlink ref="Z374" r:id="rId216" xr:uid="{39BA263C-EFB2-4D36-B5F7-5C51A5DDA14C}"/>
    <hyperlink ref="Z375" r:id="rId217" xr:uid="{DCB90AF9-BF7E-44CD-8FB3-54EAD1FD3229}"/>
    <hyperlink ref="Z378" r:id="rId218" xr:uid="{30B4319F-1C44-4B67-A9AD-56D2B8D5BDE1}"/>
    <hyperlink ref="Z379" r:id="rId219" xr:uid="{82625A6C-1726-4962-BF5F-600C5E408172}"/>
    <hyperlink ref="Z380" r:id="rId220" xr:uid="{259F8292-57FB-4805-891F-092B31321A27}"/>
    <hyperlink ref="Z382" r:id="rId221" xr:uid="{DE7BC5A2-965D-4AB7-A6A9-3D464C86ADDE}"/>
    <hyperlink ref="Z383" r:id="rId222" xr:uid="{77C6C7BD-E683-4817-A043-B0580AABD92C}"/>
    <hyperlink ref="Z391" r:id="rId223" xr:uid="{314F4748-C5AB-48C5-9A3B-8FB0CAEC52DE}"/>
    <hyperlink ref="Z393" r:id="rId224" xr:uid="{2C22D1CC-B182-4A2C-B2FB-77C2E86C836E}"/>
    <hyperlink ref="Z396" r:id="rId225" xr:uid="{C54B724E-3C21-453D-90D5-F676CBE753AD}"/>
    <hyperlink ref="Z397" r:id="rId226" xr:uid="{A707F193-E904-40F5-A327-04347491CFE5}"/>
    <hyperlink ref="Z398" r:id="rId227" xr:uid="{2151965F-85D3-4964-8E07-160FE30FEEDC}"/>
    <hyperlink ref="Z83" r:id="rId228" xr:uid="{849CDC89-479C-4B1E-8D15-E0EEF0F19F28}"/>
    <hyperlink ref="Z98" r:id="rId229" xr:uid="{CA6B681B-1DFC-4796-8054-B4A22E7AD419}"/>
    <hyperlink ref="Z82" r:id="rId230" display="diego.lopez@migracioncolombia.gov.co" xr:uid="{72943D88-3FD6-4C71-96C5-070674FD7011}"/>
    <hyperlink ref="Z401" r:id="rId231" xr:uid="{56EDF41E-93F1-49C2-8D66-68C4D92BC7FB}"/>
    <hyperlink ref="Z101" r:id="rId232" xr:uid="{D89DB422-5F08-4E83-BC01-5E7FEDA69A5D}"/>
    <hyperlink ref="Z38" r:id="rId233" display="gilmer.amezquita@migracioncolombia.gov.co" xr:uid="{458B0DC9-EF10-44C1-BB4C-2DF76CAD79EB}"/>
    <hyperlink ref="Z209" r:id="rId234" display="rosa.martinez@migracioncolombia.gov.co" xr:uid="{9BA5C16D-9976-48D2-AE83-09B1D00834E8}"/>
    <hyperlink ref="Z399" r:id="rId235" xr:uid="{9C05DC9B-3186-48F2-9AE8-FDF92A5A3195}"/>
    <hyperlink ref="Z45" r:id="rId236" xr:uid="{8FDC9C91-228A-45AE-AD25-5D4D457AAC95}"/>
    <hyperlink ref="Z57" r:id="rId237" xr:uid="{6AE8E647-5DE4-49A1-B1FE-83BB5FA0ED81}"/>
    <hyperlink ref="Z60" r:id="rId238" xr:uid="{37996EBE-56B1-4D92-BDA8-A764B7B6854B}"/>
    <hyperlink ref="Z86" r:id="rId239" xr:uid="{C8D77792-5AC0-43FC-B7D6-ED5428E4F63E}"/>
    <hyperlink ref="Z410" r:id="rId240" xr:uid="{70C62E9F-ADF0-4B73-B22F-1A824D20CEEA}"/>
    <hyperlink ref="Z175" r:id="rId241" xr:uid="{2A05F9D1-ED0E-44E7-B8E4-14FFB24F439C}"/>
    <hyperlink ref="Z3" r:id="rId242" xr:uid="{C3122981-089F-4CBA-A91C-7743B19CE47A}"/>
    <hyperlink ref="Z5" r:id="rId243" xr:uid="{7A174D5E-518C-4C07-9A61-72F2A66C9053}"/>
    <hyperlink ref="Z9" r:id="rId244" xr:uid="{7984A5C7-46C1-474B-BCBB-936444106650}"/>
    <hyperlink ref="Z194" r:id="rId245" xr:uid="{D53AEF7F-C5DB-4B31-8CFC-73D3AB116A8C}"/>
    <hyperlink ref="Z195" r:id="rId246" xr:uid="{877FA173-3BD8-4072-A407-97899B1B80FA}"/>
    <hyperlink ref="Z242" r:id="rId247" display="johana.oviedo@migracioncolombia.gov.co" xr:uid="{E8257CAF-49E1-4E35-B074-93D1F01525DD}"/>
    <hyperlink ref="Z243" r:id="rId248" display="susan.perez@migracioncolombia.gov.co" xr:uid="{1B7E98E5-3816-43AE-835F-3CD4BACD6825}"/>
    <hyperlink ref="Z225" r:id="rId249" xr:uid="{7B421B42-CFC6-40A7-9268-9979E0F335B0}"/>
    <hyperlink ref="Z303" r:id="rId250" display="rosa.martinez@migracioncolombia.gov.co" xr:uid="{36A2288F-935D-4BAE-B17F-E443D9B6200C}"/>
    <hyperlink ref="Z409" r:id="rId251" xr:uid="{645E096D-4F1A-4802-90DA-A6C0E0DE930A}"/>
    <hyperlink ref="Z55" r:id="rId252" xr:uid="{DC568B26-4431-4644-B15A-0A685C60E6C1}"/>
    <hyperlink ref="Z56" r:id="rId253" xr:uid="{07E63CFC-E965-40AD-B21E-8F4A820B1859}"/>
    <hyperlink ref="Z58" r:id="rId254" xr:uid="{FCEC70E4-6375-4835-8483-282C9C3FFB64}"/>
    <hyperlink ref="Z62" r:id="rId255" xr:uid="{C0DEABC1-B8BE-498B-B706-3124FE39A754}"/>
    <hyperlink ref="Z76" r:id="rId256" xr:uid="{FE64D75D-0F80-48AA-A640-FCEC2116963A}"/>
    <hyperlink ref="Z81" r:id="rId257" xr:uid="{D37B5079-6C16-46F9-AC2A-D9601B8BF6ED}"/>
    <hyperlink ref="Z144" r:id="rId258" display="rosa.martinez@migracioncolombia.gov.co" xr:uid="{912E29E1-A4F8-4CC7-8184-29F6C8A56D3F}"/>
    <hyperlink ref="Z23" r:id="rId259" xr:uid="{FA2EAE6F-24D3-4A40-94B8-9845C5E546F1}"/>
    <hyperlink ref="Z404" r:id="rId260" xr:uid="{E876F7F5-B269-4D16-8862-2935D9095C49}"/>
    <hyperlink ref="Z162" r:id="rId261" xr:uid="{8DC6212D-6696-40C1-BC6D-33F96D3624EF}"/>
    <hyperlink ref="Z13" r:id="rId262" xr:uid="{DD6F3403-F4CA-4B98-A258-B24AE182BC8D}"/>
    <hyperlink ref="Z282" r:id="rId263" xr:uid="{D8BD7BD1-DC61-4D9B-96C7-27ADFA71CF69}"/>
    <hyperlink ref="Z123" r:id="rId264" xr:uid="{1235FEA7-26E9-45F4-B2DE-162FF7F4BF7B}"/>
    <hyperlink ref="Z214" r:id="rId265" xr:uid="{FA5F5E5A-C29D-4338-965D-1C684F53A602}"/>
    <hyperlink ref="Z217" r:id="rId266" xr:uid="{6A646968-E61C-4B9C-9BD8-9A89DCD35CCB}"/>
    <hyperlink ref="Z221" r:id="rId267" xr:uid="{6FABF469-01EF-44F0-BD66-366A5ED23E82}"/>
    <hyperlink ref="Z273" r:id="rId268" xr:uid="{CB426E77-44D0-4659-9096-E225DEE8610E}"/>
    <hyperlink ref="Z198" r:id="rId269" xr:uid="{101C82BF-7E9E-4BF9-A157-5CCFBBAC7CE6}"/>
    <hyperlink ref="Z200" r:id="rId270" xr:uid="{140F7976-093B-432B-AE63-FD492F506B8A}"/>
    <hyperlink ref="Z222" r:id="rId271" display="rosa.martinez@migracioncolombia.gov.co" xr:uid="{A43F9571-60F7-47C1-8360-8150BE108998}"/>
    <hyperlink ref="Z220" r:id="rId272" display="rosa.martinez@migracioncolombia.gov.co" xr:uid="{0B5EE46F-EA54-4FB9-A978-8F30A0DC2B90}"/>
    <hyperlink ref="Z201" r:id="rId273" xr:uid="{4976C239-1AD7-4DA4-9D19-3D95823F317A}"/>
    <hyperlink ref="Z208" r:id="rId274" xr:uid="{939AFE60-06B3-41EE-B11C-5E329633935F}"/>
    <hyperlink ref="Z280" r:id="rId275" xr:uid="{2F35DAD2-4244-4FBA-B406-05C489467042}"/>
    <hyperlink ref="Z75" r:id="rId276" display="maria.chaverra@migracioncolombia.gov.co" xr:uid="{0197B07D-B261-4469-9927-605A37D5B28C}"/>
    <hyperlink ref="Z173" r:id="rId277" xr:uid="{B17EE42C-44BB-46E9-BD6B-B95587C101DE}"/>
    <hyperlink ref="Z174" r:id="rId278" xr:uid="{8E21E208-C0A5-4A37-B306-7E2104F1C861}"/>
    <hyperlink ref="Z203" r:id="rId279" xr:uid="{E189D69C-8BC3-4AE9-ADD7-008B369057BF}"/>
    <hyperlink ref="Z204" r:id="rId280" xr:uid="{0790B50A-084E-4A40-9ADD-D0F99CE3A8D1}"/>
    <hyperlink ref="Z207" r:id="rId281" xr:uid="{E176DB60-0850-413B-A168-78F3D813328F}"/>
    <hyperlink ref="Z205" r:id="rId282" xr:uid="{8E89382D-2A17-46D3-BB27-D203D57034E5}"/>
    <hyperlink ref="Z275" r:id="rId283" xr:uid="{8BDAAE2C-3A02-4543-AD3C-1A33F16ACD62}"/>
    <hyperlink ref="Z422" r:id="rId284" xr:uid="{16980312-DC60-4480-8BB7-FBBCE5BA0C90}"/>
    <hyperlink ref="Z428" r:id="rId285" xr:uid="{956A5F88-39B8-419E-853F-DAAA7E3C3E64}"/>
    <hyperlink ref="Z424" r:id="rId286" xr:uid="{D577B71A-0454-4F9D-8A5E-196478F2E194}"/>
    <hyperlink ref="Z429" r:id="rId287" xr:uid="{52B015AA-88F3-4762-A1FE-3F4777ADA4D3}"/>
    <hyperlink ref="Z431" r:id="rId288" xr:uid="{3F7CFAAB-62EF-4E4A-AD5D-9F98A0D6DFBF}"/>
    <hyperlink ref="Z423" r:id="rId289" xr:uid="{8BFC854F-2E91-4715-BE46-83D4A92EFB69}"/>
    <hyperlink ref="Z283" r:id="rId290" xr:uid="{F50E7E37-C1EF-491C-953F-2DF165821807}"/>
    <hyperlink ref="Z436" r:id="rId291" xr:uid="{5E1093B7-1870-4A78-9977-1724EC124E32}"/>
    <hyperlink ref="Z271" r:id="rId292" display="johana.oviedo@migracioncolombia.gov.co" xr:uid="{F8A4C492-5394-43C4-88ED-324FCE24A791}"/>
    <hyperlink ref="Z438" r:id="rId293" xr:uid="{83062E64-3170-49D8-B0DC-38AE7D0F897B}"/>
    <hyperlink ref="Z439" r:id="rId294" xr:uid="{0B024BAA-BF46-461E-8499-D9CA39F400AF}"/>
    <hyperlink ref="Z440" r:id="rId295" xr:uid="{BDE06E91-C69D-4646-8EA2-A916BAB7DC43}"/>
    <hyperlink ref="Z441" r:id="rId296" xr:uid="{22483F87-2F2A-40C9-8A85-6F4DF2AF220A}"/>
    <hyperlink ref="Z442" r:id="rId297" xr:uid="{33636A88-7AB1-4771-A2AF-E8653234B014}"/>
    <hyperlink ref="Z63" r:id="rId298" xr:uid="{0F535924-4D5D-4050-9B9D-CE3F29E17041}"/>
    <hyperlink ref="Z73" r:id="rId299" xr:uid="{C5A1E281-9A9D-4980-AD44-75C4C0796349}"/>
    <hyperlink ref="Z443" r:id="rId300" xr:uid="{5DC80664-75BE-4F5F-86B8-F9437CC6D2F2}"/>
    <hyperlink ref="Z444" r:id="rId301" xr:uid="{A7CB9F4F-BFA1-4669-8425-494BADF2AEE0}"/>
    <hyperlink ref="Z445" r:id="rId302" xr:uid="{8799E59E-0F0C-4809-8828-4C09C1DCF564}"/>
    <hyperlink ref="Z446" r:id="rId303" xr:uid="{23492EC6-2107-4696-8041-26056DAC6BA1}"/>
    <hyperlink ref="Z447" r:id="rId304" xr:uid="{9B48B034-2347-4E53-AE15-427CACB72F80}"/>
    <hyperlink ref="Z448" r:id="rId305" xr:uid="{D3DC7C54-FEA8-4950-9A95-9EF881C5189D}"/>
    <hyperlink ref="Z449" r:id="rId306" xr:uid="{18526533-A408-4913-8CC4-A4498272EA47}"/>
    <hyperlink ref="Z450" r:id="rId307" xr:uid="{F5AFD7CD-A47A-4730-98C1-798163C9CB55}"/>
    <hyperlink ref="Z451" r:id="rId308" xr:uid="{375A6930-BAB5-48C1-B7ED-09C60AD5C3A1}"/>
    <hyperlink ref="Z452" r:id="rId309" xr:uid="{4F3D4F0C-0BDD-4F04-813B-BC7FB3EC1B14}"/>
    <hyperlink ref="Z453" r:id="rId310" xr:uid="{13027CE7-D748-4F39-82BF-6D44440188D2}"/>
    <hyperlink ref="Z454" r:id="rId311" xr:uid="{ABD97F78-C36E-4054-BE07-6D0AC379EE6D}"/>
    <hyperlink ref="Z455" r:id="rId312" xr:uid="{E284B531-C66D-4658-87AC-D2C83CB17F49}"/>
    <hyperlink ref="Z456" r:id="rId313" xr:uid="{C575AE15-8707-41E1-834A-E1D4313B2B95}"/>
    <hyperlink ref="Z457" r:id="rId314" xr:uid="{94724AD9-06C5-4636-BCDC-DC1C12FC885A}"/>
    <hyperlink ref="Z458" r:id="rId315" xr:uid="{7B607DDF-E17D-4024-B690-6DB4F46A8670}"/>
    <hyperlink ref="Z459" r:id="rId316" xr:uid="{EA8922B4-53BB-4761-9F62-1668FD646F71}"/>
    <hyperlink ref="Z460" r:id="rId317" xr:uid="{5848FF45-7862-41E8-95D8-D53B48FBFE95}"/>
    <hyperlink ref="Z461" r:id="rId318" xr:uid="{C62851E9-82EA-43CB-99A7-AA5F8568DF9D}"/>
    <hyperlink ref="Z462" r:id="rId319" xr:uid="{F5F8BA36-21D6-4623-85BA-F88D63BA55BF}"/>
    <hyperlink ref="Z463" r:id="rId320" xr:uid="{CF011D7F-565F-4349-BD86-1AC25F02BC3F}"/>
    <hyperlink ref="Z464" r:id="rId321" xr:uid="{33D59A93-DFDC-48AE-AA0D-CEBC2EE014B7}"/>
    <hyperlink ref="Z465" r:id="rId322" xr:uid="{8A3A5150-F83A-40AA-9A51-091E157D1839}"/>
    <hyperlink ref="Z466" r:id="rId323" xr:uid="{4368A3F0-07BA-406B-B5B8-21CBF3759B79}"/>
    <hyperlink ref="Z467" r:id="rId324" xr:uid="{9E4077CA-17D9-4438-8E9D-C04B9556F9B6}"/>
    <hyperlink ref="Z339" r:id="rId325" xr:uid="{575AABC0-8835-4CE1-9FFD-C184366DFE02}"/>
    <hyperlink ref="Z381" r:id="rId326" xr:uid="{6D58A46F-1582-464E-9447-E0DBD8D0B9AF}"/>
    <hyperlink ref="Z392" r:id="rId327" xr:uid="{E08C4976-B2EF-44F3-A40B-A5746D346844}"/>
    <hyperlink ref="Z407" r:id="rId328" xr:uid="{7163C75C-D0F2-439E-81F6-3FA23A872C56}"/>
    <hyperlink ref="Z87" r:id="rId329" xr:uid="{24A6691E-F1C7-4812-9FE1-BE94F057290F}"/>
    <hyperlink ref="Z72" r:id="rId330" xr:uid="{0EA98C21-6C44-4821-803F-3D8A9B284E72}"/>
    <hyperlink ref="Z90" r:id="rId331" xr:uid="{F4111E21-4568-4A69-9A11-FE847D5BDBD8}"/>
    <hyperlink ref="Z182" r:id="rId332" xr:uid="{E0F3EC8B-7285-4A19-A90F-6DE1720F5510}"/>
    <hyperlink ref="Z299" r:id="rId333" xr:uid="{7EC60913-7BB6-4643-AC36-60214F3CEFA5}"/>
    <hyperlink ref="Z300" r:id="rId334" xr:uid="{A680389E-9B85-4688-91BD-0BBD5845C785}"/>
    <hyperlink ref="Z151" r:id="rId335" display="rosa.martinez@migracioncolombia.gov.co" xr:uid="{1C3A2960-5010-48B1-BEC9-56FA0C6597ED}"/>
    <hyperlink ref="Z472" r:id="rId336" display="rosa.martinez@migracioncolombia.gov.co" xr:uid="{D3DFBDDD-D334-4D02-A1BB-A62675650ACA}"/>
    <hyperlink ref="Z475" r:id="rId337" display="rosa.martinez@migracioncolombia.gov.co" xr:uid="{9CADEBAE-1A8A-4967-9FF4-A3724630E62E}"/>
    <hyperlink ref="Z479" r:id="rId338" display="maria.aguirre@migracioncolombia.gov.co" xr:uid="{F6254964-42E1-47BC-AA03-FF973F512A15}"/>
    <hyperlink ref="Z415" r:id="rId339" display="maria.aguirre@migracioncolombia.gov.co" xr:uid="{9F2790B2-3B3E-427C-9377-737634B0ADC6}"/>
    <hyperlink ref="Z21" r:id="rId340" xr:uid="{9A5A391F-3962-4366-8174-19660CE7755E}"/>
    <hyperlink ref="Z176" r:id="rId341" xr:uid="{B1CBADA7-5E7E-450F-8FD6-D94C06855B51}"/>
    <hyperlink ref="Z177" r:id="rId342" xr:uid="{47568321-0A77-4E08-9244-DB1B42B82E79}"/>
    <hyperlink ref="Z481" r:id="rId343" xr:uid="{FB00B534-49CC-4E78-B42F-060962F11834}"/>
    <hyperlink ref="Z482" r:id="rId344" xr:uid="{95C61703-1B18-416A-8169-31B0CE7C052E}"/>
    <hyperlink ref="Z113" r:id="rId345" xr:uid="{9F0979DF-797B-4BE7-B19E-D7B320F5B043}"/>
    <hyperlink ref="Z147" r:id="rId346" display="rosa.martinez@migracioncolombia.gov.co" xr:uid="{8E54D717-9157-411D-8DFA-E17730F64368}"/>
    <hyperlink ref="Z181" r:id="rId347" xr:uid="{63FBD9F3-0349-4D81-A0C9-51DAB52521CD}"/>
    <hyperlink ref="Z183" r:id="rId348" xr:uid="{2DE6ADA0-42BF-44AD-8051-CA6FFFE45D3C}"/>
    <hyperlink ref="Z285" r:id="rId349" xr:uid="{C14D59BC-7774-4500-8B44-5F54A9D3F062}"/>
    <hyperlink ref="Z297" r:id="rId350" xr:uid="{6C6DFECE-FC0B-4953-8B15-C630A8A33BF9}"/>
    <hyperlink ref="Z487" r:id="rId351" display="maria.aguirre@migracioncolombia.gov.co" xr:uid="{290C8D61-80DF-47C3-B703-CF29A621D2CE}"/>
    <hyperlink ref="Z226" r:id="rId352" xr:uid="{B0EBC81A-FCFD-4663-A24B-4E1B4DCB1ED5}"/>
    <hyperlink ref="Z206" r:id="rId353" xr:uid="{5984B404-58F4-494A-92E2-A9EF70B39E84}"/>
    <hyperlink ref="Z304" r:id="rId354" xr:uid="{00732E07-A516-43D0-9458-9CF24618BE9F}"/>
    <hyperlink ref="Z235" r:id="rId355" xr:uid="{AC9964AF-EC20-46D4-B31E-217926B0B404}"/>
    <hyperlink ref="Z218" r:id="rId356" xr:uid="{5EA79B99-B97B-42FC-AD83-7B2D10021308}"/>
    <hyperlink ref="Z485" r:id="rId357" xr:uid="{FF9309AD-32ED-4072-8FED-DF6B9DA8A085}"/>
    <hyperlink ref="Z219" r:id="rId358" xr:uid="{838DBE4E-10B4-4A41-B1DF-C42D5DB90BD7}"/>
    <hyperlink ref="Z124" r:id="rId359" xr:uid="{16A74EFC-9FC2-4D02-85BA-063EC82B40DB}"/>
    <hyperlink ref="Z197" r:id="rId360" xr:uid="{0A3D8A75-0F21-4E2C-B04B-39482271B1D3}"/>
    <hyperlink ref="Z234" r:id="rId361" xr:uid="{1D6E7A60-A324-4385-A960-946ABD99A8AF}"/>
    <hyperlink ref="Z279" r:id="rId362" xr:uid="{9F4185E0-0598-49F3-85E1-E2E8901350CF}"/>
    <hyperlink ref="Z489" r:id="rId363" xr:uid="{93891FF8-3EB1-403A-ABC0-5B79F3296714}"/>
    <hyperlink ref="Z492" r:id="rId364" xr:uid="{E0DEB747-8C3C-40F4-86EF-6861B4FD7B88}"/>
    <hyperlink ref="Z493" r:id="rId365" xr:uid="{31F07859-8960-417F-9628-15EFACD38606}"/>
    <hyperlink ref="Z494" r:id="rId366" xr:uid="{3541D4F8-D1F9-4871-941C-A30E16E8F28B}"/>
    <hyperlink ref="Z491" r:id="rId367" xr:uid="{C034B451-C1D1-4161-BBC8-FE1C5B222457}"/>
    <hyperlink ref="Z497" r:id="rId368" xr:uid="{53F9C3C5-4A50-461B-BEF3-3B71F9CAB56F}"/>
    <hyperlink ref="Z498" r:id="rId369" xr:uid="{425B9901-E126-4599-B071-94B69DDD874C}"/>
    <hyperlink ref="Z484" r:id="rId370" xr:uid="{67A5B5DB-1168-40CD-B183-4E30AE651E03}"/>
    <hyperlink ref="Z483" r:id="rId371" xr:uid="{0390E040-AEE8-49DF-AF5A-2BBC739D229A}"/>
    <hyperlink ref="Z74" r:id="rId372" xr:uid="{A9798530-40E3-40F7-B129-895E95B73CAE}"/>
    <hyperlink ref="Z272" r:id="rId373" display="johana.oviedo@migracioncolombia.gov.co" xr:uid="{467C41FD-4F3C-4DC6-B15B-E0C79B95E0CA}"/>
    <hyperlink ref="Z230" r:id="rId374" xr:uid="{082F940C-7B67-4BBE-AFEB-DE1C722AEB4A}"/>
    <hyperlink ref="Z437" r:id="rId375" xr:uid="{B999385A-43E5-43E5-B7B0-C233D72715B5}"/>
    <hyperlink ref="Z473" r:id="rId376" xr:uid="{CE8B5B6D-D2A3-4735-86AA-7A07B2063BA8}"/>
    <hyperlink ref="Y16" r:id="rId377" display="LEONARDO.CARVAJAL@MIGRACIONCOLOMBIA.GOV.CO" xr:uid="{09747FB6-A569-4B22-B6E6-ED2210BBF885}"/>
    <hyperlink ref="Z425" r:id="rId378" xr:uid="{BACB26F8-65CB-4FA4-A5E1-7EF49BE02373}"/>
    <hyperlink ref="Z430" r:id="rId379" xr:uid="{07715BC4-DAA5-4129-9A5F-3B176A6549A5}"/>
    <hyperlink ref="Z426" r:id="rId380" xr:uid="{8A3040A1-7CF6-4FEF-B4F8-AEE44D56DB13}"/>
    <hyperlink ref="Z122" r:id="rId381" xr:uid="{5F47EBA3-C19C-4FD8-B620-C3C2CACA73DC}"/>
    <hyperlink ref="Z89" r:id="rId382" display="leonardo.sierra@migracioncolombia.gov.co" xr:uid="{8190FBA9-E0CA-4196-8415-15CEFB39A15C}"/>
    <hyperlink ref="Z91" r:id="rId383" xr:uid="{E6EE72D2-249E-44E8-8D0B-8F1190FD5848}"/>
    <hyperlink ref="Z93" r:id="rId384" xr:uid="{5B91B888-6BD6-4F6E-963F-E5B19196C06A}"/>
    <hyperlink ref="Z94" r:id="rId385" xr:uid="{6241893E-DBCC-490B-96A0-D7C9F7301503}"/>
    <hyperlink ref="Z395" r:id="rId386" xr:uid="{199C92FE-57A4-481B-AA23-04B7C7521F36}"/>
    <hyperlink ref="Z419" r:id="rId387" display="maria.aguirre@migracioncolombia.gov.co" xr:uid="{95DD214D-02B3-49BD-9798-0B3C3A8F7990}"/>
    <hyperlink ref="Z417" r:id="rId388" xr:uid="{5DDF0FC8-B2F7-4444-81DC-6DC4E19D71DB}"/>
    <hyperlink ref="Z418" r:id="rId389" xr:uid="{F3356040-3591-4089-9A88-86BD55BFF5A0}"/>
    <hyperlink ref="Z420" r:id="rId390" xr:uid="{AB493A14-D21C-46E6-8475-E8400E200084}"/>
    <hyperlink ref="Z502" r:id="rId391" xr:uid="{224800E9-EACB-4167-A1F1-FE0004B51E03}"/>
    <hyperlink ref="Z501" r:id="rId392" xr:uid="{93FBE82F-7A83-49F8-A088-5D2F20D04580}"/>
    <hyperlink ref="Z22" r:id="rId393" xr:uid="{909BC108-277C-45E0-99C7-EEA7B937BF37}"/>
    <hyperlink ref="Z88" r:id="rId394" xr:uid="{73A25A70-5BC7-4E57-B0F2-39AF826BCFC9}"/>
    <hyperlink ref="Z468" r:id="rId395" xr:uid="{2050271B-BB4A-44E9-AC8E-EEE5DE0545EB}"/>
    <hyperlink ref="Z469" r:id="rId396" xr:uid="{238BCC44-194A-4749-9ABE-3C5627E1FE70}"/>
    <hyperlink ref="Z163" r:id="rId397" xr:uid="{E4879328-35A2-404F-A838-73522F89DC1C}"/>
    <hyperlink ref="Z408" r:id="rId398" xr:uid="{2C08C4C8-60EC-4EA0-8E82-35E7AC697733}"/>
    <hyperlink ref="Z137" r:id="rId399" display="nestor.medina@migracioncolombia.gov.co" xr:uid="{510CB5CF-8583-4023-91DE-B19E83F53211}"/>
    <hyperlink ref="Z499" r:id="rId400" xr:uid="{77BA2C6F-3D3D-4B49-9F4A-BE1C71B249ED}"/>
    <hyperlink ref="Z24" r:id="rId401" display="rosa.martinez@migracioncolombia.gov.co" xr:uid="{F73E7EEA-F61D-4A56-8227-85CD69DABC1B}"/>
    <hyperlink ref="Z128" r:id="rId402" xr:uid="{49134819-DA6B-4875-A151-00CEA4A442D3}"/>
    <hyperlink ref="Z125" r:id="rId403" xr:uid="{911CBFC3-998C-4072-9C2D-43740B2E0EDD}"/>
    <hyperlink ref="Z233" r:id="rId404" xr:uid="{DE857DAF-DC8A-478F-BB75-8255A434A428}"/>
    <hyperlink ref="Z236" r:id="rId405" xr:uid="{18DD41DF-2850-4C95-B3A6-6FE174F24446}"/>
    <hyperlink ref="Z103" r:id="rId406" xr:uid="{00E7F4EF-2EF6-4DB5-98C4-426A56C2884F}"/>
    <hyperlink ref="Z232" r:id="rId407" xr:uid="{A833EB17-3CBD-47B6-9B50-36595E0C569A}"/>
    <hyperlink ref="Z427" r:id="rId408" xr:uid="{8BE7477E-B7E8-41E9-850B-B3E7FC918A0F}"/>
    <hyperlink ref="Z488" r:id="rId409" xr:uid="{31BA1BE8-1478-4749-955B-C92105730378}"/>
    <hyperlink ref="Z211" r:id="rId410" xr:uid="{7587876C-4505-4D36-AB60-260C39720414}"/>
    <hyperlink ref="Z421" r:id="rId411" display="rosa.martinez@migracioncolombia.gov.co" xr:uid="{F34B5676-3460-4003-B647-D8C5C88265B9}"/>
    <hyperlink ref="Z503" r:id="rId412" xr:uid="{E0C2D6D9-2F30-40C6-B286-8E5B4532577C}"/>
    <hyperlink ref="Z504" r:id="rId413" xr:uid="{834C20D7-9B62-4D0D-9FD5-6BE512A15447}"/>
    <hyperlink ref="Z505" r:id="rId414" xr:uid="{120270F2-40CE-45C0-833E-DF1527918AEA}"/>
    <hyperlink ref="Z506" r:id="rId415" xr:uid="{B1728431-B9AC-4506-A495-C78C0CFEE274}"/>
    <hyperlink ref="Z507" r:id="rId416" xr:uid="{63347FDD-32EC-4AD7-A00A-39CE79D112D2}"/>
    <hyperlink ref="Z508" r:id="rId417" xr:uid="{AA555E25-125C-444C-9C12-01118CFD831A}"/>
    <hyperlink ref="Z509" r:id="rId418" xr:uid="{559F4FFE-481A-4D75-9073-6BDD70C49BB6}"/>
    <hyperlink ref="Z510" r:id="rId419" xr:uid="{83C59A4B-07AB-40BC-B9E0-82B54A2FC565}"/>
    <hyperlink ref="Z511" r:id="rId420" xr:uid="{B447D0F1-55F4-4582-A8E0-85F41F964556}"/>
    <hyperlink ref="Z512" r:id="rId421" xr:uid="{51773A43-49E6-48A1-8B29-01A84D999124}"/>
    <hyperlink ref="Z513" r:id="rId422" xr:uid="{E7974C29-BAFD-4C4A-9174-9E6E3EE20C66}"/>
    <hyperlink ref="Z514" r:id="rId423" xr:uid="{D156C728-7B31-4E26-8577-E037AB24168A}"/>
    <hyperlink ref="Z515" r:id="rId424" xr:uid="{BC314F57-E222-4A5B-8FE9-89C17314C6A3}"/>
    <hyperlink ref="Z516" r:id="rId425" xr:uid="{341D4F28-8DC0-4568-88A6-F3CA30B477DD}"/>
    <hyperlink ref="Z518" r:id="rId426" xr:uid="{A434D7D7-7EE6-466E-B9E4-0BE8DF47ABE3}"/>
    <hyperlink ref="Z111" r:id="rId427" xr:uid="{F08C1FD8-677E-415D-9F8C-A4CA5F0B6037}"/>
    <hyperlink ref="Z127" r:id="rId428" display="susan.perez@migracioncolombia.gov.co" xr:uid="{A6330DCA-EA2B-403C-AA2D-09AD396CC592}"/>
    <hyperlink ref="Z129" r:id="rId429" xr:uid="{047E1F65-0691-429F-805A-6A0204DDA181}"/>
    <hyperlink ref="Z519" r:id="rId430" xr:uid="{523694D8-FFA6-4D9D-8C39-60155F496B62}"/>
    <hyperlink ref="Z432" r:id="rId431" display="shirley.prieto@migracioncolombia.gov.co" xr:uid="{1179308B-5E72-4FCA-A4D5-EF0968C465C3}"/>
    <hyperlink ref="Z433" r:id="rId432" display="shirley.prieto@migracioncolombia.gov.co" xr:uid="{99FAE51A-825A-4DC6-9D3E-EB645FBD7517}"/>
    <hyperlink ref="Z160" r:id="rId433" display="susan.perez@migracioncolombia.gov.co" xr:uid="{B1E555A9-54DB-413A-9D49-54391B3FBF02}"/>
    <hyperlink ref="Z394" r:id="rId434" xr:uid="{C92235EF-6D47-4EF4-AB40-76421C3647D4}"/>
    <hyperlink ref="Z495" r:id="rId435" xr:uid="{065A6ECE-38EB-4557-AF2B-1A68B9F3A5C7}"/>
    <hyperlink ref="Z92" r:id="rId436" xr:uid="{F82BAB17-1C25-45EF-B980-22EFBC98680F}"/>
    <hyperlink ref="Z140" r:id="rId437" display="maria.aguirre@migracioncolombia.gov.co" xr:uid="{C8DFC9B4-3CB3-41C5-B141-C2AE2472F85E}"/>
    <hyperlink ref="Z477" r:id="rId438" display="rosa.martinez@migracioncolombia.gov.co" xr:uid="{77EB5F46-3AA2-46FD-968D-D4C5A78D88B2}"/>
    <hyperlink ref="Z414" r:id="rId439" xr:uid="{2AB184CC-71FB-406D-8A33-C862B8528E2F}"/>
    <hyperlink ref="Z416" r:id="rId440" display="maria.aguirre@migracioncolombia.gov.co" xr:uid="{822CA4B8-5D8E-453B-986A-EB0AEF9F8E7F}"/>
    <hyperlink ref="Z276" r:id="rId441" xr:uid="{E8361201-BFA7-4059-A338-4D2ED9F0E18E}"/>
    <hyperlink ref="Z277" r:id="rId442" xr:uid="{7CE2904B-5AA1-44C3-BA88-44DE12D015C6}"/>
    <hyperlink ref="Z278" r:id="rId443" xr:uid="{413DA936-729C-461F-9B2A-23BCF66C003E}"/>
    <hyperlink ref="Z102" r:id="rId444" xr:uid="{A5D0D9D3-C719-475B-AEDA-22EE8FCA3DC4}"/>
    <hyperlink ref="Z523" r:id="rId445" xr:uid="{576F3163-91B9-4CF2-BE1E-28024425DD45}"/>
    <hyperlink ref="Z524" r:id="rId446" display="martha.ramos@migracioncolombia.gov.co " xr:uid="{D863934E-9D22-4EE3-B9A0-4C8278D1ABAC}"/>
    <hyperlink ref="Z526" r:id="rId447" xr:uid="{3FFE7D1E-8AB7-4E58-99CF-DA041DF41AF7}"/>
    <hyperlink ref="Z527" r:id="rId448" display="mailto:susan.perez@migracioncolombia.gov.co" xr:uid="{02337E5D-3495-4EC4-B62C-ABA489DBF1EE}"/>
    <hyperlink ref="Z528" r:id="rId449" display="mailto:susan.perez@migracioncolombia.gov.co" xr:uid="{D353D122-19C4-4056-9689-EBF21E3A5BD8}"/>
    <hyperlink ref="Z529" r:id="rId450" display="mailto:susan.perez@migracioncolombia.gov.co" xr:uid="{30893EC2-DC4E-44FA-8B64-1B586A3D3494}"/>
    <hyperlink ref="Z531" r:id="rId451" xr:uid="{3D166AF1-590C-423A-81AA-92CCCE3B4D4F}"/>
    <hyperlink ref="Z532" r:id="rId452" xr:uid="{81322879-6984-43E3-8BC1-FB8776A20274}"/>
    <hyperlink ref="Z539" r:id="rId453" display="CARLOS.AVILA@MIGRACIONCOLOMBIA.GOV.CO" xr:uid="{25DC3B9B-C6FC-4FBE-AD89-A88AE91AFAD7}"/>
    <hyperlink ref="Z536" r:id="rId454" xr:uid="{0BC5DC69-703B-4973-AA4D-91B947186873}"/>
    <hyperlink ref="Z533" r:id="rId455" xr:uid="{E7CFE707-C55E-489E-821B-BDE27556A031}"/>
    <hyperlink ref="Z534" r:id="rId456" xr:uid="{0EE26889-BC45-4431-B5A2-7664F34C7B6F}"/>
    <hyperlink ref="Z538" r:id="rId457" xr:uid="{29346C46-0573-468D-B980-EDEAAE77622C}"/>
    <hyperlink ref="Z537" r:id="rId458" xr:uid="{A1E9243C-81BF-40B6-AA5E-C239006B3CB9}"/>
    <hyperlink ref="Z543" r:id="rId459" xr:uid="{9BA5D6CF-43BD-478D-BE3C-BCF8E76B4F7C}"/>
    <hyperlink ref="Z434" r:id="rId460" xr:uid="{360C0523-EBF1-4247-979E-9C6EF32DE2E5}"/>
    <hyperlink ref="Z435" r:id="rId461" xr:uid="{7D5CF49A-508B-412E-93E2-6D1D95B9A0A0}"/>
    <hyperlink ref="Z245" r:id="rId462" display="johana.oviedo@migracioncolombia.gov.co" xr:uid="{E45D2AB1-09C6-4AA2-AFA8-B5943758D7E4}"/>
    <hyperlink ref="Z249" r:id="rId463" display="johana.oviedo@migracioncolombia.gov.co" xr:uid="{6A19863A-0C2B-4D4A-A7C9-88F977AF0825}"/>
    <hyperlink ref="Z251" r:id="rId464" display="johana.oviedo@migracioncolombia.gov.co" xr:uid="{3B8490F4-7233-4C25-978C-8BCA1116FCBE}"/>
    <hyperlink ref="Z262" r:id="rId465" display="johana.oviedo@migracioncolombia.gov.co" xr:uid="{D4004997-473B-48CA-A407-C112D36886DE}"/>
    <hyperlink ref="Z525" r:id="rId466" xr:uid="{4027409F-265F-43E7-B632-38A6F0D67D8C}"/>
    <hyperlink ref="Z544" r:id="rId467" xr:uid="{C800C228-692B-4076-8CA6-51950238C3D1}"/>
    <hyperlink ref="Z490" r:id="rId468" xr:uid="{FB03FBAF-87B4-42C5-9BA5-6533950B55FC}"/>
    <hyperlink ref="Z213" r:id="rId469" xr:uid="{48DCD152-53E4-4EBC-8EFB-31A2592BB288}"/>
    <hyperlink ref="Z224" r:id="rId470" xr:uid="{C51E37EA-DBDD-4BDB-A4A5-4BBE83D83292}"/>
    <hyperlink ref="Z231" r:id="rId471" xr:uid="{77FE9DC3-8FDB-4162-943C-8555FC31ACB5}"/>
    <hyperlink ref="Z500" r:id="rId472" xr:uid="{4D55907D-B2F5-481D-8CEA-BEBE45D50D75}"/>
    <hyperlink ref="Z520" r:id="rId473" xr:uid="{E358E5B1-3697-4976-8794-927D8690C120}"/>
    <hyperlink ref="Z551" r:id="rId474" display="nestor.medina@migracioncolombia.gov.co" xr:uid="{CD3A1E4F-E61E-485F-BF4D-6EB61550CD75}"/>
    <hyperlink ref="Z545" r:id="rId475" display="johana.oviedo@migracioncolombia.gov.co" xr:uid="{1BA024BF-2DBC-4BCF-B924-B60A7692AA5C}"/>
    <hyperlink ref="Z546" r:id="rId476" display="johana.oviedo@migracioncolombia.gov.co" xr:uid="{B5B19CDB-78E6-4C0B-96E6-388889F7EB48}"/>
    <hyperlink ref="Z547" r:id="rId477" display="johana.oviedo@migracioncolombia.gov.co" xr:uid="{2A1F327C-0E30-4C6A-AD4F-82966A724D47}"/>
    <hyperlink ref="Z550" r:id="rId478" xr:uid="{DE0BDF67-B255-4F10-8884-0A4CEC178170}"/>
    <hyperlink ref="Z552" r:id="rId479" xr:uid="{A1075F98-21FC-4E14-925D-F205D126AE88}"/>
    <hyperlink ref="Z553" r:id="rId480" xr:uid="{44D96C58-433F-40AE-A4E7-03C5A3E04CD6}"/>
    <hyperlink ref="Z556" r:id="rId481" xr:uid="{02D802AD-1D28-4E31-AEA8-9ECA8BD2C849}"/>
    <hyperlink ref="Z535" r:id="rId482" xr:uid="{6E2ACC95-0BD7-4018-945C-7D8656FEFDE7}"/>
    <hyperlink ref="Z542" r:id="rId483" xr:uid="{EFFA1FD1-1599-4083-BA6E-C99E7C4D256B}"/>
    <hyperlink ref="Z554" r:id="rId484" xr:uid="{E95DA109-FA6A-40ED-9F35-61C08CEC91A9}"/>
    <hyperlink ref="Z540" r:id="rId485" xr:uid="{F4A90367-120F-4B4A-BE51-E9A0065EA685}"/>
    <hyperlink ref="Z126" r:id="rId486" xr:uid="{243B1D2A-5C8B-47B0-9FFC-4F5976F29533}"/>
    <hyperlink ref="Z247" r:id="rId487" display="johana.oviedo@migracioncolombia.gov.co" xr:uid="{EACBCFD5-454E-413E-9CC2-73D8B7377FA3}"/>
    <hyperlink ref="Z253" r:id="rId488" display="johana.oviedo@migracioncolombia.gov.co" xr:uid="{5673DF76-AAA0-4EA4-930A-1B8CA2BEE4A2}"/>
    <hyperlink ref="Z255" r:id="rId489" display="johana.oviedo@migracioncolombia.gov.co" xr:uid="{DB5CF090-B5F1-49D5-8E2C-1C448BA952F6}"/>
    <hyperlink ref="Z257" r:id="rId490" display="johana.oviedo@migracioncolombia.gov.co" xr:uid="{58381A33-CAAF-4448-8C9F-81B73EB0A3F3}"/>
    <hyperlink ref="Z259" r:id="rId491" display="johana.oviedo@migracioncolombia.gov.co" xr:uid="{8D7BF3AB-7AEC-43EE-9D7E-43CFD6C735D6}"/>
    <hyperlink ref="Z264" r:id="rId492" display="johana.oviedo@migracioncolombia.gov.co" xr:uid="{F2F47F69-1133-40AD-8717-1EDC87C21D3C}"/>
    <hyperlink ref="Z266" r:id="rId493" display="johana.oviedo@migracioncolombia.gov.co" xr:uid="{3E43F43D-B6F0-4C75-8864-DE89E2D9408E}"/>
    <hyperlink ref="Z268" r:id="rId494" display="johana.oviedo@migracioncolombia.gov.co" xr:uid="{FEB8BCB9-8118-439F-9A63-03204365ABFC}"/>
    <hyperlink ref="Z270" r:id="rId495" display="johana.oviedo@migracioncolombia.gov.co" xr:uid="{11552E4B-96DD-43F7-8538-8B0C44783333}"/>
    <hyperlink ref="Z541" r:id="rId496" xr:uid="{7404D612-0612-44AA-BB7A-EED2D38C5673}"/>
    <hyperlink ref="Z548" r:id="rId497" display="johana.oviedo@migracioncolombia.gov.co" xr:uid="{24D8CA5E-7915-4D1D-985D-D1CB0DDE7D46}"/>
    <hyperlink ref="Z549" r:id="rId498" display="johana.oviedo@migracioncolombia.gov.co" xr:uid="{D7B02B72-09ED-4BF9-870C-B4869B24DA9A}"/>
    <hyperlink ref="Z558" r:id="rId499" xr:uid="{6A77829F-00AA-4130-97F1-779BFCB96F79}"/>
    <hyperlink ref="Z559" r:id="rId500" xr:uid="{F9DD744D-3E9B-4872-87AB-11057784D281}"/>
    <hyperlink ref="Z560" r:id="rId501" xr:uid="{708A5FBD-54B6-4D1E-AA81-19DC37CFD25B}"/>
    <hyperlink ref="Z561" r:id="rId502" xr:uid="{07055BC0-B30F-43C8-B78C-B492F5617440}"/>
    <hyperlink ref="Z8" r:id="rId503" xr:uid="{259F7646-8214-4BC5-8D33-B5FA60F4C071}"/>
    <hyperlink ref="Z486" r:id="rId504" xr:uid="{9BB09AEE-D69E-46B6-B6DC-7526D7ECBDD7}"/>
    <hyperlink ref="Z522" r:id="rId505" xr:uid="{9C4E4EA9-704A-4439-8990-27F0356FA41E}"/>
    <hyperlink ref="Z555" r:id="rId506" xr:uid="{5504A43E-0577-44E5-877C-26F0F8C12096}"/>
    <hyperlink ref="Z557" r:id="rId507" xr:uid="{E6F3838C-FD63-4750-85CD-6E69759B68AD}"/>
    <hyperlink ref="Z562" r:id="rId508" xr:uid="{A570F945-398F-4F00-B1C8-DBDA03E0508C}"/>
    <hyperlink ref="Z180" r:id="rId509" xr:uid="{B07DBDAA-EEF7-45B8-8CCC-47004732002A}"/>
    <hyperlink ref="Z593" r:id="rId510" xr:uid="{260F1A0C-5678-499E-893C-9D23EAAB5B36}"/>
    <hyperlink ref="Z576" r:id="rId511" xr:uid="{91219C6D-9435-4871-8241-6690D6EEF7B8}"/>
    <hyperlink ref="Z577" r:id="rId512" xr:uid="{DBE26013-2CDD-4476-A2C1-38A4387689ED}"/>
    <hyperlink ref="Z578" r:id="rId513" xr:uid="{E0D05C6A-2B4E-4BA8-BD95-2CE1683BF166}"/>
    <hyperlink ref="Z594" r:id="rId514" xr:uid="{E73D5541-5FB4-47F3-8AF4-F10B22197C9A}"/>
    <hyperlink ref="Z563" r:id="rId515" xr:uid="{BDC45B86-B277-45BC-AA40-AF51A19F8D29}"/>
    <hyperlink ref="Z596" r:id="rId516" xr:uid="{F22B95C2-B28D-4EA2-AF4D-52D5BAC5A192}"/>
    <hyperlink ref="Z567" r:id="rId517" xr:uid="{031429C9-7EBA-4DC1-AEFB-22B07662E175}"/>
    <hyperlink ref="Z568" r:id="rId518" xr:uid="{C20FB450-AB9A-4FF2-8893-6E8DAA46C415}"/>
    <hyperlink ref="Z569" r:id="rId519" xr:uid="{9176A1E7-51A0-40D0-807B-BC457207342A}"/>
    <hyperlink ref="Z589" r:id="rId520" xr:uid="{4B143607-FAA0-45A3-B802-3278B1718186}"/>
    <hyperlink ref="Z591" r:id="rId521" xr:uid="{659F1C62-6CF5-454F-B549-FAE1598F5000}"/>
    <hyperlink ref="Z617" r:id="rId522" xr:uid="{E1F8B772-8B87-41C9-A4BF-FC2919547B55}"/>
    <hyperlink ref="Z623" r:id="rId523" xr:uid="{0AFB3E8C-5D2B-4199-AEFF-9B509AD1DF5C}"/>
    <hyperlink ref="Z579" r:id="rId524" xr:uid="{499F3569-44F3-4BEE-9903-45422E8F03A9}"/>
    <hyperlink ref="Z588" r:id="rId525" xr:uid="{0E815533-47C9-4980-9683-9392E4D3225F}"/>
    <hyperlink ref="Z580" r:id="rId526" xr:uid="{5D5C2468-41AD-4DC4-AE5F-03529CF14B79}"/>
    <hyperlink ref="Z573" r:id="rId527" xr:uid="{D47B7C68-4ABE-4E57-8845-F6B0F59EE630}"/>
    <hyperlink ref="Z584" r:id="rId528" xr:uid="{DDB48109-00E3-4932-8D4C-2C6039CBA286}"/>
    <hyperlink ref="Z616" r:id="rId529" xr:uid="{D7FE4680-DBDA-4313-A67A-2FB6A3CEA218}"/>
    <hyperlink ref="Z597" r:id="rId530" xr:uid="{53271928-D40B-49DF-B286-A693C09E9A33}"/>
    <hyperlink ref="Z619" r:id="rId531" xr:uid="{D88A526D-69A4-47BB-9E2C-DACBC03F8C9F}"/>
    <hyperlink ref="Z621" r:id="rId532" xr:uid="{6FAD14E2-D7F9-49CB-AFDC-E8ABDE09DDA7}"/>
    <hyperlink ref="Z571" r:id="rId533" xr:uid="{61748B7A-D4F7-4C4F-AB29-A068633566FA}"/>
    <hyperlink ref="W592" r:id="rId534" display="maria.aguirre@migracioncolombia.gov.co" xr:uid="{024B085E-50FD-4BAE-BC13-BE7771EC39CD}"/>
    <hyperlink ref="Z592" r:id="rId535" xr:uid="{638ABB51-71B8-426C-A545-9373E6E20FD5}"/>
    <hyperlink ref="Z624" r:id="rId536" display="carlos.useche@migracioncolombia.gov.co" xr:uid="{BB3DB8E9-E741-433C-BE7F-073527D2AC8C}"/>
    <hyperlink ref="Z564" r:id="rId537" xr:uid="{953BB85A-C7F0-4686-9A01-99E0B051CFF3}"/>
    <hyperlink ref="Z565" r:id="rId538" xr:uid="{736438DF-411A-4D2F-95D0-8F3CB8BE92C5}"/>
    <hyperlink ref="Z582" r:id="rId539" display="johana.oviedo@migracioncolombia.gov.co" xr:uid="{2C6848A0-70C1-4D20-AC2A-060362954DDB}"/>
    <hyperlink ref="Z583" r:id="rId540" display="johana.oviedo@migracioncolombia.gov.co" xr:uid="{A4AF51F5-5CFB-41F0-BD8B-9DBB6C5272D6}"/>
    <hyperlink ref="Z604" r:id="rId541" display="johana.oviedo@migracioncolombia.gov.co" xr:uid="{7570CBEF-D2C6-46DD-91FC-07CA56F4BF15}"/>
    <hyperlink ref="Z605" r:id="rId542" display="johana.oviedo@migracioncolombia.gov.co" xr:uid="{5A507EED-5056-4050-8C8C-07A70D6B92E3}"/>
    <hyperlink ref="Z606" r:id="rId543" display="johana.oviedo@migracioncolombia.gov.co" xr:uid="{69EE3B34-48D4-4EF3-946E-3C3B16D8C5AD}"/>
    <hyperlink ref="Z622" r:id="rId544" display="johana.oviedo@migracioncolombia.gov.co" xr:uid="{46715F7C-D211-4A3B-9C9C-06B421444E39}"/>
    <hyperlink ref="Z602" r:id="rId545" xr:uid="{F6F2DD24-73D8-49F3-850B-5FD4CFC69CC9}"/>
    <hyperlink ref="Z603" r:id="rId546" xr:uid="{60C06102-F358-4401-ACB9-FEBB5051FF82}"/>
    <hyperlink ref="Z601" r:id="rId547" xr:uid="{FE20223E-B61B-41C9-AB1B-4BC7C15FE229}"/>
    <hyperlink ref="Z570" r:id="rId548" xr:uid="{D3F6BC1F-EB6D-4650-89B1-D59E546824C6}"/>
    <hyperlink ref="Z566" r:id="rId549" xr:uid="{9B2D7AE2-3B0C-4B06-A352-9B0D622CEB10}"/>
    <hyperlink ref="Z598" r:id="rId550" xr:uid="{B12EC32C-226B-48B5-A5A5-888821A10432}"/>
    <hyperlink ref="Z607" r:id="rId551" xr:uid="{71FFD4E5-6E0F-487C-8479-9DF889D6C000}"/>
    <hyperlink ref="Z611" r:id="rId552" xr:uid="{B905F0FA-29C5-4571-A324-DB69B0283E03}"/>
    <hyperlink ref="Z612" r:id="rId553" xr:uid="{3F98FDEB-B6B4-481C-A4ED-17666B7F4CEB}"/>
    <hyperlink ref="Z613" r:id="rId554" xr:uid="{E5514F63-22AB-4114-8F91-8CA6E8CE005B}"/>
    <hyperlink ref="Z614" r:id="rId555" xr:uid="{7CB2A116-0688-4CE0-A4A3-8F6308DA1556}"/>
    <hyperlink ref="Z615" r:id="rId556" xr:uid="{2373D100-6640-470D-A15B-951A83815A23}"/>
    <hyperlink ref="Z620" r:id="rId557" xr:uid="{80EC76B5-7703-4DE7-B9BD-A6DFEBD41463}"/>
    <hyperlink ref="Z600" r:id="rId558" xr:uid="{5E21F846-433A-428C-9E08-854C02E75F08}"/>
    <hyperlink ref="Z581" r:id="rId559" xr:uid="{C19822F2-1D56-4586-8D0C-71C028FEDFCA}"/>
    <hyperlink ref="Z572" r:id="rId560" display="juan.arcos@migracioncolombia.gov.co" xr:uid="{97575D5E-F0E2-43B5-A1E1-3D4E9555B24C}"/>
    <hyperlink ref="Z625" r:id="rId561" xr:uid="{2B0ADD0F-7B62-44AE-9F66-E588B6B12C6C}"/>
    <hyperlink ref="Z626" r:id="rId562" xr:uid="{EBDE28B2-5033-455A-BB48-322A3B9353D6}"/>
    <hyperlink ref="Z627" r:id="rId563" xr:uid="{C295E9F3-D12D-4D99-AB0C-D229D99939B7}"/>
    <hyperlink ref="Z628" r:id="rId564" xr:uid="{3233F27E-3E29-48E6-908C-33D569820EAC}"/>
    <hyperlink ref="Z629" r:id="rId565" display="mailto:monica.rocha@migracioncolombia.gov.co" xr:uid="{E53ADB97-CF00-49E5-A407-81B491950F89}"/>
    <hyperlink ref="Z630" r:id="rId566" display="mailto:monica.rocha@migracioncolombia.gov.co" xr:uid="{E0F4A707-F75D-4E05-B51D-5EDC3BC225BB}"/>
    <hyperlink ref="Z631" r:id="rId567" xr:uid="{E5BB74D5-2636-4868-B4A4-E0805BCCFECC}"/>
    <hyperlink ref="Z632" r:id="rId568" display="mailto:monica.rocha@migracioncolombia.gov.co" xr:uid="{88C9CD96-64B7-42EF-BFF8-9963DE5299F6}"/>
  </hyperlinks>
  <pageMargins left="0.7" right="0.7" top="0.75" bottom="0.75" header="0.3" footer="0.3"/>
  <pageSetup orientation="portrait" r:id="rId569"/>
  <legacyDrawing r:id="rId57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785C9-2AA0-43C1-9567-29C7D46F8447}">
  <sheetPr codeName="Hoja3"/>
  <dimension ref="A1:AL72"/>
  <sheetViews>
    <sheetView topLeftCell="A64" zoomScale="55" zoomScaleNormal="55" workbookViewId="0">
      <selection activeCell="G70" sqref="G70"/>
    </sheetView>
  </sheetViews>
  <sheetFormatPr baseColWidth="10" defaultRowHeight="15" x14ac:dyDescent="0.25"/>
  <cols>
    <col min="1" max="1" width="11.42578125" customWidth="1"/>
    <col min="2" max="2" width="15" customWidth="1"/>
    <col min="4" max="4" width="16.5703125" customWidth="1"/>
    <col min="5" max="6" width="11.42578125" customWidth="1"/>
    <col min="7" max="7" width="85.42578125" customWidth="1"/>
    <col min="8" max="8" width="26" customWidth="1"/>
    <col min="9" max="9" width="11.42578125" customWidth="1"/>
    <col min="10" max="10" width="18.42578125" customWidth="1"/>
    <col min="14" max="14" width="31.42578125" customWidth="1"/>
    <col min="15" max="15" width="11.42578125" customWidth="1"/>
    <col min="17" max="18" width="11.42578125" customWidth="1"/>
    <col min="19" max="19" width="17.5703125" customWidth="1"/>
    <col min="20" max="21" width="18.85546875" bestFit="1" customWidth="1"/>
    <col min="22" max="23" width="11.42578125" customWidth="1"/>
    <col min="25" max="25" width="14.140625" customWidth="1"/>
    <col min="27" max="27" width="11.42578125" customWidth="1"/>
    <col min="29" max="29" width="46.7109375" customWidth="1"/>
    <col min="30" max="30" width="141.5703125" customWidth="1"/>
    <col min="31" max="32" width="11.42578125" customWidth="1"/>
    <col min="35" max="35" width="18.28515625" bestFit="1" customWidth="1"/>
    <col min="36" max="36" width="20.140625" bestFit="1" customWidth="1"/>
  </cols>
  <sheetData>
    <row r="1" spans="1:32" s="44" customFormat="1" ht="82.5" x14ac:dyDescent="0.25">
      <c r="A1" s="1" t="s">
        <v>638</v>
      </c>
      <c r="B1" s="1" t="s">
        <v>0</v>
      </c>
      <c r="C1" s="1" t="s">
        <v>1</v>
      </c>
      <c r="D1" s="1" t="s">
        <v>608</v>
      </c>
      <c r="E1" s="1" t="s">
        <v>2</v>
      </c>
      <c r="F1" s="1" t="s">
        <v>3</v>
      </c>
      <c r="G1" s="1" t="s">
        <v>4</v>
      </c>
      <c r="H1" s="1" t="s">
        <v>5</v>
      </c>
      <c r="I1" s="1" t="s">
        <v>6</v>
      </c>
      <c r="J1" s="1" t="s">
        <v>7</v>
      </c>
      <c r="K1" s="1" t="s">
        <v>714</v>
      </c>
      <c r="L1" s="1" t="s">
        <v>8</v>
      </c>
      <c r="M1" s="1" t="s">
        <v>9</v>
      </c>
      <c r="N1" s="1" t="s">
        <v>10</v>
      </c>
      <c r="O1" s="1" t="s">
        <v>704</v>
      </c>
      <c r="P1" s="1" t="s">
        <v>11</v>
      </c>
      <c r="Q1" s="1" t="s">
        <v>713</v>
      </c>
      <c r="R1" s="1" t="s">
        <v>12</v>
      </c>
      <c r="S1" s="2" t="s">
        <v>681</v>
      </c>
      <c r="T1" s="2" t="s">
        <v>667</v>
      </c>
      <c r="U1" s="2" t="s">
        <v>13</v>
      </c>
      <c r="V1" s="1" t="s">
        <v>14</v>
      </c>
      <c r="W1" s="1" t="s">
        <v>15</v>
      </c>
      <c r="X1" s="1" t="s">
        <v>16</v>
      </c>
      <c r="Y1" s="16" t="s">
        <v>17</v>
      </c>
      <c r="Z1" s="1" t="s">
        <v>661</v>
      </c>
      <c r="AA1" s="1" t="s">
        <v>18</v>
      </c>
      <c r="AB1" s="1" t="s">
        <v>19</v>
      </c>
      <c r="AC1" s="1" t="s">
        <v>20</v>
      </c>
      <c r="AD1" s="1" t="s">
        <v>21</v>
      </c>
      <c r="AE1" s="1" t="s">
        <v>22</v>
      </c>
      <c r="AF1" s="1" t="s">
        <v>23</v>
      </c>
    </row>
    <row r="2" spans="1:32" s="45" customFormat="1" ht="213.75" customHeight="1" x14ac:dyDescent="0.25">
      <c r="A2" s="32" t="s">
        <v>342</v>
      </c>
      <c r="B2" s="32" t="s">
        <v>48</v>
      </c>
      <c r="C2" s="136">
        <v>23</v>
      </c>
      <c r="D2" s="32">
        <v>30161700</v>
      </c>
      <c r="E2" s="32"/>
      <c r="F2" s="32"/>
      <c r="G2" s="32" t="s">
        <v>1981</v>
      </c>
      <c r="H2" s="32" t="s">
        <v>59</v>
      </c>
      <c r="I2" s="32" t="s">
        <v>41</v>
      </c>
      <c r="J2" s="63" t="s">
        <v>39</v>
      </c>
      <c r="K2" s="63">
        <v>9</v>
      </c>
      <c r="L2" s="63" t="s">
        <v>28</v>
      </c>
      <c r="M2" s="32">
        <v>3</v>
      </c>
      <c r="N2" s="32" t="s">
        <v>241</v>
      </c>
      <c r="O2" s="32" t="s">
        <v>707</v>
      </c>
      <c r="P2" s="32" t="s">
        <v>30</v>
      </c>
      <c r="Q2" s="32">
        <v>1</v>
      </c>
      <c r="R2" s="32" t="s">
        <v>57</v>
      </c>
      <c r="S2" s="53">
        <v>0</v>
      </c>
      <c r="T2" s="53">
        <v>25000000</v>
      </c>
      <c r="U2" s="28">
        <v>25000000</v>
      </c>
      <c r="V2" s="32" t="s">
        <v>32</v>
      </c>
      <c r="W2" s="32" t="s">
        <v>33</v>
      </c>
      <c r="X2" s="32" t="s">
        <v>331</v>
      </c>
      <c r="Y2" s="33">
        <v>3009133992</v>
      </c>
      <c r="Z2" s="32" t="s">
        <v>332</v>
      </c>
      <c r="AA2" s="32"/>
      <c r="AB2" s="32" t="s">
        <v>48</v>
      </c>
      <c r="AC2" s="32" t="s">
        <v>569</v>
      </c>
      <c r="AD2" s="32" t="s">
        <v>2273</v>
      </c>
      <c r="AE2" s="32"/>
      <c r="AF2" s="32"/>
    </row>
    <row r="3" spans="1:32" s="45" customFormat="1" ht="198" x14ac:dyDescent="0.25">
      <c r="A3" s="32" t="s">
        <v>344</v>
      </c>
      <c r="B3" s="32" t="s">
        <v>48</v>
      </c>
      <c r="C3" s="136">
        <v>25</v>
      </c>
      <c r="D3" s="32" t="s">
        <v>614</v>
      </c>
      <c r="E3" s="32"/>
      <c r="F3" s="32"/>
      <c r="G3" s="32" t="s">
        <v>1685</v>
      </c>
      <c r="H3" s="32" t="s">
        <v>1686</v>
      </c>
      <c r="I3" s="32" t="s">
        <v>41</v>
      </c>
      <c r="J3" s="63" t="s">
        <v>39</v>
      </c>
      <c r="K3" s="63">
        <v>9</v>
      </c>
      <c r="L3" s="32" t="s">
        <v>28</v>
      </c>
      <c r="M3" s="63">
        <v>3</v>
      </c>
      <c r="N3" s="32" t="s">
        <v>766</v>
      </c>
      <c r="O3" s="32" t="s">
        <v>708</v>
      </c>
      <c r="P3" s="32" t="s">
        <v>30</v>
      </c>
      <c r="Q3" s="32">
        <v>1</v>
      </c>
      <c r="R3" s="32" t="s">
        <v>57</v>
      </c>
      <c r="S3" s="53">
        <v>0</v>
      </c>
      <c r="T3" s="53">
        <v>90000000</v>
      </c>
      <c r="U3" s="28">
        <f>T3</f>
        <v>90000000</v>
      </c>
      <c r="V3" s="32" t="s">
        <v>32</v>
      </c>
      <c r="W3" s="32" t="s">
        <v>33</v>
      </c>
      <c r="X3" s="32" t="s">
        <v>1982</v>
      </c>
      <c r="Y3" s="33">
        <v>3194676320</v>
      </c>
      <c r="Z3" s="49" t="s">
        <v>1955</v>
      </c>
      <c r="AA3" s="32"/>
      <c r="AB3" s="32" t="s">
        <v>48</v>
      </c>
      <c r="AC3" s="32" t="s">
        <v>569</v>
      </c>
      <c r="AD3" s="32" t="s">
        <v>2275</v>
      </c>
      <c r="AE3" s="32"/>
      <c r="AF3" s="32"/>
    </row>
    <row r="4" spans="1:32" s="45" customFormat="1" ht="200.25" customHeight="1" x14ac:dyDescent="0.25">
      <c r="A4" s="32" t="s">
        <v>345</v>
      </c>
      <c r="B4" s="32" t="s">
        <v>48</v>
      </c>
      <c r="C4" s="136">
        <v>26</v>
      </c>
      <c r="D4" s="32" t="s">
        <v>613</v>
      </c>
      <c r="E4" s="32"/>
      <c r="F4" s="32"/>
      <c r="G4" s="32" t="s">
        <v>1687</v>
      </c>
      <c r="H4" s="32" t="s">
        <v>680</v>
      </c>
      <c r="I4" s="32" t="s">
        <v>41</v>
      </c>
      <c r="J4" s="63" t="s">
        <v>39</v>
      </c>
      <c r="K4" s="63">
        <v>9</v>
      </c>
      <c r="L4" s="63" t="s">
        <v>28</v>
      </c>
      <c r="M4" s="63">
        <v>3</v>
      </c>
      <c r="N4" s="32" t="s">
        <v>766</v>
      </c>
      <c r="O4" s="32" t="s">
        <v>705</v>
      </c>
      <c r="P4" s="32" t="s">
        <v>30</v>
      </c>
      <c r="Q4" s="32">
        <v>1</v>
      </c>
      <c r="R4" s="32" t="s">
        <v>57</v>
      </c>
      <c r="S4" s="53">
        <v>0</v>
      </c>
      <c r="T4" s="53">
        <v>100000000</v>
      </c>
      <c r="U4" s="28">
        <f>T4</f>
        <v>100000000</v>
      </c>
      <c r="V4" s="32" t="s">
        <v>32</v>
      </c>
      <c r="W4" s="32" t="s">
        <v>33</v>
      </c>
      <c r="X4" s="32" t="s">
        <v>1982</v>
      </c>
      <c r="Y4" s="33">
        <v>3194676320</v>
      </c>
      <c r="Z4" s="49" t="s">
        <v>1955</v>
      </c>
      <c r="AA4" s="32"/>
      <c r="AB4" s="32" t="s">
        <v>48</v>
      </c>
      <c r="AC4" s="32" t="s">
        <v>569</v>
      </c>
      <c r="AD4" s="32" t="s">
        <v>2276</v>
      </c>
      <c r="AE4" s="32"/>
      <c r="AF4" s="32"/>
    </row>
    <row r="5" spans="1:32" s="45" customFormat="1" ht="198" x14ac:dyDescent="0.25">
      <c r="A5" s="125" t="s">
        <v>421</v>
      </c>
      <c r="B5" s="125" t="s">
        <v>106</v>
      </c>
      <c r="C5" s="136">
        <v>62</v>
      </c>
      <c r="D5" s="125" t="s">
        <v>107</v>
      </c>
      <c r="E5" s="125"/>
      <c r="F5" s="125"/>
      <c r="G5" s="88" t="s">
        <v>2285</v>
      </c>
      <c r="H5" s="125" t="s">
        <v>26</v>
      </c>
      <c r="I5" s="125" t="s">
        <v>41</v>
      </c>
      <c r="J5" s="129" t="s">
        <v>39</v>
      </c>
      <c r="K5" s="129">
        <v>9</v>
      </c>
      <c r="L5" s="125" t="s">
        <v>28</v>
      </c>
      <c r="M5" s="129">
        <v>4</v>
      </c>
      <c r="N5" s="125" t="s">
        <v>29</v>
      </c>
      <c r="O5" s="125" t="s">
        <v>705</v>
      </c>
      <c r="P5" s="125" t="s">
        <v>43</v>
      </c>
      <c r="Q5" s="125">
        <v>0</v>
      </c>
      <c r="R5" s="125" t="s">
        <v>57</v>
      </c>
      <c r="S5" s="71">
        <v>5000000</v>
      </c>
      <c r="T5" s="94">
        <f>+M5*S5</f>
        <v>20000000</v>
      </c>
      <c r="U5" s="95">
        <f>+T5</f>
        <v>20000000</v>
      </c>
      <c r="V5" s="125" t="s">
        <v>32</v>
      </c>
      <c r="W5" s="3" t="s">
        <v>33</v>
      </c>
      <c r="X5" s="125" t="s">
        <v>2126</v>
      </c>
      <c r="Y5" s="126">
        <v>3009133992</v>
      </c>
      <c r="Z5" s="66" t="s">
        <v>2127</v>
      </c>
      <c r="AA5" s="125"/>
      <c r="AB5" s="125" t="s">
        <v>106</v>
      </c>
      <c r="AC5" s="125" t="s">
        <v>571</v>
      </c>
      <c r="AD5" s="125" t="s">
        <v>2128</v>
      </c>
      <c r="AE5" s="125"/>
      <c r="AF5" s="125"/>
    </row>
    <row r="6" spans="1:32" s="45" customFormat="1" ht="250.5" customHeight="1" x14ac:dyDescent="0.25">
      <c r="A6" s="32" t="s">
        <v>446</v>
      </c>
      <c r="B6" s="32" t="s">
        <v>96</v>
      </c>
      <c r="C6" s="136">
        <v>97</v>
      </c>
      <c r="D6" s="32" t="s">
        <v>1515</v>
      </c>
      <c r="E6" s="32"/>
      <c r="F6" s="32"/>
      <c r="G6" s="32" t="s">
        <v>2129</v>
      </c>
      <c r="H6" s="32" t="s">
        <v>399</v>
      </c>
      <c r="I6" s="32" t="s">
        <v>76</v>
      </c>
      <c r="J6" s="63" t="s">
        <v>39</v>
      </c>
      <c r="K6" s="63">
        <v>9</v>
      </c>
      <c r="L6" s="32" t="s">
        <v>61</v>
      </c>
      <c r="M6" s="63">
        <v>2</v>
      </c>
      <c r="N6" s="32" t="s">
        <v>111</v>
      </c>
      <c r="O6" s="32" t="s">
        <v>710</v>
      </c>
      <c r="P6" s="32" t="s">
        <v>43</v>
      </c>
      <c r="Q6" s="32">
        <v>0</v>
      </c>
      <c r="R6" s="32" t="s">
        <v>57</v>
      </c>
      <c r="S6" s="53">
        <v>0</v>
      </c>
      <c r="T6" s="53">
        <v>700000000</v>
      </c>
      <c r="U6" s="28">
        <f t="shared" ref="U6:U17" si="0">+T6</f>
        <v>700000000</v>
      </c>
      <c r="V6" s="32" t="s">
        <v>32</v>
      </c>
      <c r="W6" s="3" t="s">
        <v>33</v>
      </c>
      <c r="X6" s="32" t="s">
        <v>117</v>
      </c>
      <c r="Y6" s="33">
        <v>3009133992</v>
      </c>
      <c r="Z6" s="32" t="s">
        <v>137</v>
      </c>
      <c r="AA6" s="32"/>
      <c r="AB6" s="32" t="s">
        <v>96</v>
      </c>
      <c r="AC6" s="32" t="s">
        <v>571</v>
      </c>
      <c r="AD6" s="32" t="s">
        <v>2215</v>
      </c>
      <c r="AE6" s="32"/>
      <c r="AF6" s="32"/>
    </row>
    <row r="7" spans="1:32" s="45" customFormat="1" ht="198" x14ac:dyDescent="0.25">
      <c r="A7" s="32" t="s">
        <v>447</v>
      </c>
      <c r="B7" s="32" t="s">
        <v>96</v>
      </c>
      <c r="C7" s="136">
        <v>98</v>
      </c>
      <c r="D7" s="32" t="s">
        <v>659</v>
      </c>
      <c r="E7" s="32"/>
      <c r="F7" s="32"/>
      <c r="G7" s="96" t="s">
        <v>2216</v>
      </c>
      <c r="H7" s="63" t="s">
        <v>2217</v>
      </c>
      <c r="I7" s="32" t="s">
        <v>76</v>
      </c>
      <c r="J7" s="63" t="s">
        <v>39</v>
      </c>
      <c r="K7" s="63">
        <v>9</v>
      </c>
      <c r="L7" s="32" t="s">
        <v>28</v>
      </c>
      <c r="M7" s="63">
        <v>2</v>
      </c>
      <c r="N7" s="32" t="s">
        <v>111</v>
      </c>
      <c r="O7" s="32" t="s">
        <v>710</v>
      </c>
      <c r="P7" s="32" t="s">
        <v>43</v>
      </c>
      <c r="Q7" s="32">
        <v>0</v>
      </c>
      <c r="R7" s="32" t="s">
        <v>57</v>
      </c>
      <c r="S7" s="53">
        <v>0</v>
      </c>
      <c r="T7" s="97">
        <v>5000000000</v>
      </c>
      <c r="U7" s="98">
        <f t="shared" si="0"/>
        <v>5000000000</v>
      </c>
      <c r="V7" s="32" t="s">
        <v>32</v>
      </c>
      <c r="W7" s="3" t="s">
        <v>33</v>
      </c>
      <c r="X7" s="32" t="s">
        <v>410</v>
      </c>
      <c r="Y7" s="33">
        <v>3009133992</v>
      </c>
      <c r="Z7" s="32" t="s">
        <v>411</v>
      </c>
      <c r="AA7" s="32"/>
      <c r="AB7" s="32" t="s">
        <v>96</v>
      </c>
      <c r="AC7" s="32" t="s">
        <v>571</v>
      </c>
      <c r="AD7" s="32" t="s">
        <v>2218</v>
      </c>
      <c r="AE7" s="32"/>
      <c r="AF7" s="32"/>
    </row>
    <row r="8" spans="1:32" s="45" customFormat="1" ht="148.5" x14ac:dyDescent="0.25">
      <c r="A8" s="32" t="s">
        <v>449</v>
      </c>
      <c r="B8" s="88" t="s">
        <v>130</v>
      </c>
      <c r="C8" s="136">
        <v>101</v>
      </c>
      <c r="D8" s="32" t="s">
        <v>138</v>
      </c>
      <c r="E8" s="32"/>
      <c r="F8" s="32"/>
      <c r="G8" s="32" t="s">
        <v>914</v>
      </c>
      <c r="H8" s="32" t="s">
        <v>139</v>
      </c>
      <c r="I8" s="32" t="s">
        <v>76</v>
      </c>
      <c r="J8" s="63" t="s">
        <v>39</v>
      </c>
      <c r="K8" s="63">
        <v>9</v>
      </c>
      <c r="L8" s="32" t="s">
        <v>28</v>
      </c>
      <c r="M8" s="63">
        <v>2</v>
      </c>
      <c r="N8" s="32" t="s">
        <v>241</v>
      </c>
      <c r="O8" s="32" t="s">
        <v>707</v>
      </c>
      <c r="P8" s="32" t="s">
        <v>43</v>
      </c>
      <c r="Q8" s="32">
        <v>0</v>
      </c>
      <c r="R8" s="32" t="s">
        <v>57</v>
      </c>
      <c r="S8" s="53">
        <v>0</v>
      </c>
      <c r="T8" s="53">
        <v>50000000</v>
      </c>
      <c r="U8" s="28">
        <f t="shared" si="0"/>
        <v>50000000</v>
      </c>
      <c r="V8" s="32" t="s">
        <v>32</v>
      </c>
      <c r="W8" s="3" t="s">
        <v>33</v>
      </c>
      <c r="X8" s="32" t="s">
        <v>401</v>
      </c>
      <c r="Y8" s="33">
        <v>3009133992</v>
      </c>
      <c r="Z8" s="10" t="s">
        <v>412</v>
      </c>
      <c r="AA8" s="32"/>
      <c r="AB8" s="32" t="s">
        <v>130</v>
      </c>
      <c r="AC8" s="32" t="s">
        <v>571</v>
      </c>
      <c r="AD8" s="32" t="s">
        <v>2219</v>
      </c>
      <c r="AE8" s="32"/>
      <c r="AF8" s="32"/>
    </row>
    <row r="9" spans="1:32" s="22" customFormat="1" ht="126" customHeight="1" x14ac:dyDescent="0.25">
      <c r="A9" s="125" t="s">
        <v>451</v>
      </c>
      <c r="B9" s="125" t="s">
        <v>96</v>
      </c>
      <c r="C9" s="136">
        <v>103</v>
      </c>
      <c r="D9" s="125" t="s">
        <v>163</v>
      </c>
      <c r="E9" s="125"/>
      <c r="F9" s="125"/>
      <c r="G9" s="125" t="s">
        <v>916</v>
      </c>
      <c r="H9" s="125" t="s">
        <v>164</v>
      </c>
      <c r="I9" s="125"/>
      <c r="J9" s="125" t="s">
        <v>39</v>
      </c>
      <c r="K9" s="125">
        <v>9</v>
      </c>
      <c r="L9" s="125" t="s">
        <v>28</v>
      </c>
      <c r="M9" s="125">
        <v>2</v>
      </c>
      <c r="N9" s="125" t="s">
        <v>241</v>
      </c>
      <c r="O9" s="125" t="s">
        <v>707</v>
      </c>
      <c r="P9" s="125" t="s">
        <v>43</v>
      </c>
      <c r="Q9" s="125">
        <v>0</v>
      </c>
      <c r="R9" s="125" t="s">
        <v>57</v>
      </c>
      <c r="S9" s="53">
        <v>0</v>
      </c>
      <c r="T9" s="53">
        <v>60000000</v>
      </c>
      <c r="U9" s="28">
        <f t="shared" si="0"/>
        <v>60000000</v>
      </c>
      <c r="V9" s="125" t="s">
        <v>32</v>
      </c>
      <c r="W9" s="3" t="s">
        <v>33</v>
      </c>
      <c r="X9" s="129" t="s">
        <v>125</v>
      </c>
      <c r="Y9" s="126">
        <v>3009133992</v>
      </c>
      <c r="Z9" s="92" t="s">
        <v>126</v>
      </c>
      <c r="AA9" s="125"/>
      <c r="AB9" s="125" t="s">
        <v>96</v>
      </c>
      <c r="AC9" s="125" t="s">
        <v>571</v>
      </c>
      <c r="AD9" s="125" t="s">
        <v>2277</v>
      </c>
      <c r="AE9" s="125"/>
      <c r="AF9" s="125"/>
    </row>
    <row r="10" spans="1:32" s="45" customFormat="1" ht="297" x14ac:dyDescent="0.25">
      <c r="A10" s="32" t="s">
        <v>550</v>
      </c>
      <c r="B10" s="32" t="s">
        <v>106</v>
      </c>
      <c r="C10" s="136">
        <v>120</v>
      </c>
      <c r="D10" s="32">
        <v>43212115</v>
      </c>
      <c r="E10" s="32"/>
      <c r="F10" s="32"/>
      <c r="G10" s="88" t="s">
        <v>923</v>
      </c>
      <c r="H10" s="32" t="s">
        <v>201</v>
      </c>
      <c r="I10" s="32" t="s">
        <v>116</v>
      </c>
      <c r="J10" s="63" t="s">
        <v>39</v>
      </c>
      <c r="K10" s="63">
        <v>9</v>
      </c>
      <c r="L10" s="63" t="s">
        <v>82</v>
      </c>
      <c r="M10" s="32">
        <v>2</v>
      </c>
      <c r="N10" s="32" t="s">
        <v>134</v>
      </c>
      <c r="O10" s="32" t="s">
        <v>709</v>
      </c>
      <c r="P10" s="63" t="s">
        <v>43</v>
      </c>
      <c r="Q10" s="32">
        <v>1</v>
      </c>
      <c r="R10" s="32" t="s">
        <v>57</v>
      </c>
      <c r="S10" s="53">
        <v>0</v>
      </c>
      <c r="T10" s="53">
        <v>12500000</v>
      </c>
      <c r="U10" s="28">
        <f t="shared" si="0"/>
        <v>12500000</v>
      </c>
      <c r="V10" s="32" t="s">
        <v>32</v>
      </c>
      <c r="W10" s="32" t="s">
        <v>33</v>
      </c>
      <c r="X10" s="32" t="s">
        <v>254</v>
      </c>
      <c r="Y10" s="33">
        <v>3009133992</v>
      </c>
      <c r="Z10" s="10" t="s">
        <v>564</v>
      </c>
      <c r="AA10" s="32"/>
      <c r="AB10" s="32" t="s">
        <v>106</v>
      </c>
      <c r="AC10" s="32" t="s">
        <v>695</v>
      </c>
      <c r="AD10" s="32" t="s">
        <v>2268</v>
      </c>
      <c r="AE10" s="32"/>
      <c r="AF10" s="32"/>
    </row>
    <row r="11" spans="1:32" s="45" customFormat="1" ht="189.75" customHeight="1" x14ac:dyDescent="0.25">
      <c r="A11" s="32" t="s">
        <v>560</v>
      </c>
      <c r="B11" s="32" t="s">
        <v>106</v>
      </c>
      <c r="C11" s="27">
        <v>137</v>
      </c>
      <c r="D11" s="32" t="s">
        <v>2029</v>
      </c>
      <c r="E11" s="32"/>
      <c r="F11" s="32"/>
      <c r="G11" s="88" t="s">
        <v>2030</v>
      </c>
      <c r="H11" s="32" t="s">
        <v>202</v>
      </c>
      <c r="I11" s="32"/>
      <c r="J11" s="63" t="s">
        <v>39</v>
      </c>
      <c r="K11" s="63">
        <v>9</v>
      </c>
      <c r="L11" s="33" t="s">
        <v>28</v>
      </c>
      <c r="M11" s="63">
        <v>3</v>
      </c>
      <c r="N11" s="88" t="s">
        <v>208</v>
      </c>
      <c r="O11" s="88" t="s">
        <v>708</v>
      </c>
      <c r="P11" s="32" t="s">
        <v>43</v>
      </c>
      <c r="Q11" s="32">
        <v>0</v>
      </c>
      <c r="R11" s="32" t="s">
        <v>57</v>
      </c>
      <c r="S11" s="53">
        <v>0</v>
      </c>
      <c r="T11" s="53">
        <v>150000000</v>
      </c>
      <c r="U11" s="28">
        <f t="shared" si="0"/>
        <v>150000000</v>
      </c>
      <c r="V11" s="32" t="s">
        <v>32</v>
      </c>
      <c r="W11" s="32" t="s">
        <v>33</v>
      </c>
      <c r="X11" s="32" t="s">
        <v>2031</v>
      </c>
      <c r="Y11" s="33">
        <v>3009133992</v>
      </c>
      <c r="Z11" s="10" t="s">
        <v>2032</v>
      </c>
      <c r="AA11" s="32"/>
      <c r="AB11" s="32" t="s">
        <v>106</v>
      </c>
      <c r="AC11" s="32" t="s">
        <v>299</v>
      </c>
      <c r="AD11" s="32" t="s">
        <v>2289</v>
      </c>
      <c r="AE11" s="32"/>
      <c r="AF11" s="32"/>
    </row>
    <row r="12" spans="1:32" s="45" customFormat="1" ht="109.5" customHeight="1" x14ac:dyDescent="0.25">
      <c r="A12" s="32" t="s">
        <v>635</v>
      </c>
      <c r="B12" s="32" t="s">
        <v>106</v>
      </c>
      <c r="C12" s="136">
        <v>139</v>
      </c>
      <c r="D12" s="32" t="s">
        <v>622</v>
      </c>
      <c r="E12" s="32"/>
      <c r="F12" s="32"/>
      <c r="G12" s="88" t="s">
        <v>931</v>
      </c>
      <c r="H12" s="32" t="s">
        <v>202</v>
      </c>
      <c r="I12" s="32"/>
      <c r="J12" s="63" t="s">
        <v>39</v>
      </c>
      <c r="K12" s="63">
        <v>9</v>
      </c>
      <c r="L12" s="63" t="s">
        <v>62</v>
      </c>
      <c r="M12" s="32">
        <v>2</v>
      </c>
      <c r="N12" s="32" t="s">
        <v>193</v>
      </c>
      <c r="O12" s="32" t="s">
        <v>707</v>
      </c>
      <c r="P12" s="32" t="s">
        <v>43</v>
      </c>
      <c r="Q12" s="32">
        <v>0</v>
      </c>
      <c r="R12" s="32" t="s">
        <v>57</v>
      </c>
      <c r="S12" s="53">
        <v>0</v>
      </c>
      <c r="T12" s="53">
        <v>85397970</v>
      </c>
      <c r="U12" s="28">
        <f t="shared" si="0"/>
        <v>85397970</v>
      </c>
      <c r="V12" s="32" t="s">
        <v>32</v>
      </c>
      <c r="W12" s="32" t="s">
        <v>33</v>
      </c>
      <c r="X12" s="32" t="s">
        <v>770</v>
      </c>
      <c r="Y12" s="33">
        <v>3009133992</v>
      </c>
      <c r="Z12" s="10" t="s">
        <v>771</v>
      </c>
      <c r="AA12" s="32"/>
      <c r="AB12" s="32" t="s">
        <v>106</v>
      </c>
      <c r="AC12" s="32" t="s">
        <v>299</v>
      </c>
      <c r="AD12" s="32" t="s">
        <v>2164</v>
      </c>
      <c r="AE12" s="32"/>
      <c r="AF12" s="32"/>
    </row>
    <row r="13" spans="1:32" s="45" customFormat="1" ht="231" x14ac:dyDescent="0.25">
      <c r="A13" s="32" t="s">
        <v>602</v>
      </c>
      <c r="B13" s="32" t="s">
        <v>172</v>
      </c>
      <c r="C13" s="136">
        <v>162</v>
      </c>
      <c r="D13" s="32" t="s">
        <v>214</v>
      </c>
      <c r="E13" s="32"/>
      <c r="F13" s="32"/>
      <c r="G13" s="32" t="s">
        <v>1523</v>
      </c>
      <c r="H13" s="32" t="s">
        <v>585</v>
      </c>
      <c r="I13" s="32"/>
      <c r="J13" s="63" t="s">
        <v>39</v>
      </c>
      <c r="K13" s="63">
        <v>9</v>
      </c>
      <c r="L13" s="32" t="s">
        <v>28</v>
      </c>
      <c r="M13" s="32">
        <v>3</v>
      </c>
      <c r="N13" s="32" t="s">
        <v>1934</v>
      </c>
      <c r="O13" s="32" t="s">
        <v>710</v>
      </c>
      <c r="P13" s="32" t="s">
        <v>43</v>
      </c>
      <c r="Q13" s="32">
        <v>0</v>
      </c>
      <c r="R13" s="32" t="s">
        <v>57</v>
      </c>
      <c r="S13" s="28">
        <v>0</v>
      </c>
      <c r="T13" s="28">
        <v>200000000</v>
      </c>
      <c r="U13" s="28">
        <f t="shared" si="0"/>
        <v>200000000</v>
      </c>
      <c r="V13" s="32" t="s">
        <v>32</v>
      </c>
      <c r="W13" s="32" t="s">
        <v>33</v>
      </c>
      <c r="X13" s="32" t="s">
        <v>573</v>
      </c>
      <c r="Y13" s="33">
        <v>3009133992</v>
      </c>
      <c r="Z13" s="10" t="s">
        <v>574</v>
      </c>
      <c r="AA13" s="32"/>
      <c r="AB13" s="32" t="s">
        <v>172</v>
      </c>
      <c r="AC13" s="32" t="s">
        <v>605</v>
      </c>
      <c r="AD13" s="32" t="s">
        <v>2253</v>
      </c>
      <c r="AE13" s="32"/>
      <c r="AF13" s="32"/>
    </row>
    <row r="14" spans="1:32" s="45" customFormat="1" ht="181.5" x14ac:dyDescent="0.25">
      <c r="A14" s="32" t="s">
        <v>603</v>
      </c>
      <c r="B14" s="32" t="s">
        <v>172</v>
      </c>
      <c r="C14" s="136">
        <v>163</v>
      </c>
      <c r="D14" s="32">
        <v>86111600</v>
      </c>
      <c r="E14" s="32"/>
      <c r="F14" s="32"/>
      <c r="G14" s="32" t="s">
        <v>944</v>
      </c>
      <c r="H14" s="32" t="s">
        <v>218</v>
      </c>
      <c r="I14" s="32" t="s">
        <v>222</v>
      </c>
      <c r="J14" s="63" t="s">
        <v>39</v>
      </c>
      <c r="K14" s="63">
        <v>9</v>
      </c>
      <c r="L14" s="32" t="s">
        <v>28</v>
      </c>
      <c r="M14" s="32">
        <v>3</v>
      </c>
      <c r="N14" s="32" t="s">
        <v>193</v>
      </c>
      <c r="O14" s="32" t="s">
        <v>705</v>
      </c>
      <c r="P14" s="32" t="s">
        <v>43</v>
      </c>
      <c r="Q14" s="32">
        <v>0</v>
      </c>
      <c r="R14" s="32" t="s">
        <v>57</v>
      </c>
      <c r="S14" s="53">
        <v>0</v>
      </c>
      <c r="T14" s="53">
        <v>110000000</v>
      </c>
      <c r="U14" s="28">
        <f t="shared" si="0"/>
        <v>110000000</v>
      </c>
      <c r="V14" s="32" t="s">
        <v>32</v>
      </c>
      <c r="W14" s="32" t="s">
        <v>33</v>
      </c>
      <c r="X14" s="32" t="s">
        <v>573</v>
      </c>
      <c r="Y14" s="33">
        <v>3009133992</v>
      </c>
      <c r="Z14" s="10" t="s">
        <v>574</v>
      </c>
      <c r="AA14" s="32"/>
      <c r="AB14" s="32" t="s">
        <v>172</v>
      </c>
      <c r="AC14" s="32" t="s">
        <v>605</v>
      </c>
      <c r="AD14" s="32" t="s">
        <v>2254</v>
      </c>
      <c r="AE14" s="32"/>
      <c r="AF14" s="32"/>
    </row>
    <row r="15" spans="1:32" s="45" customFormat="1" ht="181.5" x14ac:dyDescent="0.25">
      <c r="A15" s="32" t="s">
        <v>317</v>
      </c>
      <c r="B15" s="32" t="s">
        <v>24</v>
      </c>
      <c r="C15" s="135">
        <v>167</v>
      </c>
      <c r="D15" s="32">
        <v>80111607</v>
      </c>
      <c r="E15" s="32"/>
      <c r="F15" s="32"/>
      <c r="G15" s="32" t="s">
        <v>946</v>
      </c>
      <c r="H15" s="32" t="s">
        <v>34</v>
      </c>
      <c r="I15" s="32" t="s">
        <v>41</v>
      </c>
      <c r="J15" s="63" t="s">
        <v>39</v>
      </c>
      <c r="K15" s="63">
        <v>9</v>
      </c>
      <c r="L15" s="32" t="s">
        <v>28</v>
      </c>
      <c r="M15" s="63">
        <v>3.5</v>
      </c>
      <c r="N15" s="32" t="s">
        <v>29</v>
      </c>
      <c r="O15" s="32" t="s">
        <v>705</v>
      </c>
      <c r="P15" s="32" t="s">
        <v>43</v>
      </c>
      <c r="Q15" s="32">
        <v>0</v>
      </c>
      <c r="R15" s="32" t="s">
        <v>31</v>
      </c>
      <c r="S15" s="93">
        <v>5500000</v>
      </c>
      <c r="T15" s="94">
        <f>+S15*M15</f>
        <v>19250000</v>
      </c>
      <c r="U15" s="95">
        <f t="shared" si="0"/>
        <v>19250000</v>
      </c>
      <c r="V15" s="32" t="s">
        <v>32</v>
      </c>
      <c r="W15" s="32" t="s">
        <v>33</v>
      </c>
      <c r="X15" s="32" t="s">
        <v>315</v>
      </c>
      <c r="Y15" s="33">
        <v>3009133992</v>
      </c>
      <c r="Z15" s="10" t="s">
        <v>316</v>
      </c>
      <c r="AA15" s="32"/>
      <c r="AB15" s="32" t="s">
        <v>24</v>
      </c>
      <c r="AC15" s="32" t="s">
        <v>270</v>
      </c>
      <c r="AD15" s="32" t="s">
        <v>2163</v>
      </c>
      <c r="AE15" s="32"/>
      <c r="AF15" s="32"/>
    </row>
    <row r="16" spans="1:32" s="45" customFormat="1" ht="339" customHeight="1" x14ac:dyDescent="0.25">
      <c r="A16" s="32" t="s">
        <v>49</v>
      </c>
      <c r="B16" s="32" t="s">
        <v>48</v>
      </c>
      <c r="C16" s="136">
        <v>189</v>
      </c>
      <c r="D16" s="32">
        <v>80161504</v>
      </c>
      <c r="E16" s="32"/>
      <c r="F16" s="32"/>
      <c r="G16" s="96" t="s">
        <v>2270</v>
      </c>
      <c r="H16" s="32" t="s">
        <v>26</v>
      </c>
      <c r="I16" s="32" t="s">
        <v>41</v>
      </c>
      <c r="J16" s="63" t="s">
        <v>39</v>
      </c>
      <c r="K16" s="63">
        <v>9</v>
      </c>
      <c r="L16" s="32" t="s">
        <v>28</v>
      </c>
      <c r="M16" s="63">
        <v>3.5</v>
      </c>
      <c r="N16" s="32" t="s">
        <v>29</v>
      </c>
      <c r="O16" s="32" t="s">
        <v>705</v>
      </c>
      <c r="P16" s="32" t="s">
        <v>43</v>
      </c>
      <c r="Q16" s="32">
        <v>0</v>
      </c>
      <c r="R16" s="32" t="s">
        <v>57</v>
      </c>
      <c r="S16" s="53">
        <v>7000000</v>
      </c>
      <c r="T16" s="94">
        <f>+M16*S16</f>
        <v>24500000</v>
      </c>
      <c r="U16" s="95">
        <f t="shared" si="0"/>
        <v>24500000</v>
      </c>
      <c r="V16" s="32" t="s">
        <v>32</v>
      </c>
      <c r="W16" s="32" t="s">
        <v>33</v>
      </c>
      <c r="X16" s="63" t="s">
        <v>1982</v>
      </c>
      <c r="Y16" s="33">
        <v>3009133992</v>
      </c>
      <c r="Z16" s="92" t="s">
        <v>1955</v>
      </c>
      <c r="AA16" s="32"/>
      <c r="AB16" s="32" t="s">
        <v>48</v>
      </c>
      <c r="AC16" s="129" t="s">
        <v>569</v>
      </c>
      <c r="AD16" s="32" t="s">
        <v>2271</v>
      </c>
      <c r="AE16" s="32"/>
      <c r="AF16" s="32"/>
    </row>
    <row r="17" spans="1:38" s="22" customFormat="1" ht="269.25" customHeight="1" x14ac:dyDescent="0.25">
      <c r="A17" s="32" t="s">
        <v>51</v>
      </c>
      <c r="B17" s="32" t="s">
        <v>48</v>
      </c>
      <c r="C17" s="46">
        <v>190</v>
      </c>
      <c r="D17" s="32">
        <v>80161504</v>
      </c>
      <c r="E17" s="32"/>
      <c r="F17" s="32"/>
      <c r="G17" s="32" t="s">
        <v>1688</v>
      </c>
      <c r="H17" s="32" t="s">
        <v>26</v>
      </c>
      <c r="I17" s="32" t="s">
        <v>579</v>
      </c>
      <c r="J17" s="63" t="s">
        <v>39</v>
      </c>
      <c r="K17" s="63">
        <v>9</v>
      </c>
      <c r="L17" s="32" t="s">
        <v>28</v>
      </c>
      <c r="M17" s="63">
        <v>3.5</v>
      </c>
      <c r="N17" s="32" t="s">
        <v>29</v>
      </c>
      <c r="O17" s="32" t="s">
        <v>705</v>
      </c>
      <c r="P17" s="32" t="s">
        <v>43</v>
      </c>
      <c r="Q17" s="32">
        <v>0</v>
      </c>
      <c r="R17" s="32" t="s">
        <v>57</v>
      </c>
      <c r="S17" s="143">
        <v>12000000</v>
      </c>
      <c r="T17" s="141">
        <f>+M17*S17</f>
        <v>42000000</v>
      </c>
      <c r="U17" s="142">
        <f t="shared" si="0"/>
        <v>42000000</v>
      </c>
      <c r="V17" s="32" t="s">
        <v>32</v>
      </c>
      <c r="W17" s="32" t="s">
        <v>33</v>
      </c>
      <c r="X17" s="63" t="s">
        <v>1982</v>
      </c>
      <c r="Y17" s="33">
        <v>3009133992</v>
      </c>
      <c r="Z17" s="92" t="s">
        <v>1955</v>
      </c>
      <c r="AA17" s="32"/>
      <c r="AB17" s="32" t="s">
        <v>48</v>
      </c>
      <c r="AC17" s="129" t="s">
        <v>569</v>
      </c>
      <c r="AD17" s="32" t="s">
        <v>2288</v>
      </c>
      <c r="AE17" s="32"/>
      <c r="AF17" s="32"/>
    </row>
    <row r="18" spans="1:38" s="21" customFormat="1" ht="194.25" customHeight="1" x14ac:dyDescent="0.25">
      <c r="A18" s="32" t="s">
        <v>93</v>
      </c>
      <c r="B18" s="32" t="s">
        <v>94</v>
      </c>
      <c r="C18" s="136">
        <v>194</v>
      </c>
      <c r="D18" s="32">
        <v>82121802</v>
      </c>
      <c r="E18" s="32"/>
      <c r="F18" s="32"/>
      <c r="G18" s="32" t="s">
        <v>2132</v>
      </c>
      <c r="H18" s="32" t="s">
        <v>2133</v>
      </c>
      <c r="I18" s="32" t="s">
        <v>41</v>
      </c>
      <c r="J18" s="63" t="s">
        <v>39</v>
      </c>
      <c r="K18" s="63">
        <v>9</v>
      </c>
      <c r="L18" s="63" t="s">
        <v>39</v>
      </c>
      <c r="M18" s="32">
        <v>12</v>
      </c>
      <c r="N18" s="32" t="s">
        <v>241</v>
      </c>
      <c r="O18" s="32" t="s">
        <v>707</v>
      </c>
      <c r="P18" s="32" t="s">
        <v>43</v>
      </c>
      <c r="Q18" s="32">
        <v>0</v>
      </c>
      <c r="R18" s="32" t="s">
        <v>31</v>
      </c>
      <c r="S18" s="53">
        <v>0</v>
      </c>
      <c r="T18" s="93">
        <v>4000000</v>
      </c>
      <c r="U18" s="93">
        <v>4000000</v>
      </c>
      <c r="V18" s="32" t="s">
        <v>32</v>
      </c>
      <c r="W18" s="32" t="s">
        <v>33</v>
      </c>
      <c r="X18" s="32" t="s">
        <v>2066</v>
      </c>
      <c r="Y18" s="33">
        <v>3176644990</v>
      </c>
      <c r="Z18" s="32" t="s">
        <v>2067</v>
      </c>
      <c r="AA18" s="32"/>
      <c r="AB18" s="32" t="s">
        <v>94</v>
      </c>
      <c r="AC18" s="32" t="s">
        <v>607</v>
      </c>
      <c r="AD18" s="32" t="s">
        <v>2234</v>
      </c>
      <c r="AE18" s="32"/>
      <c r="AF18" s="32"/>
    </row>
    <row r="19" spans="1:38" s="45" customFormat="1" ht="198" x14ac:dyDescent="0.25">
      <c r="A19" s="32" t="s">
        <v>495</v>
      </c>
      <c r="B19" s="32" t="s">
        <v>106</v>
      </c>
      <c r="C19" s="136">
        <v>251</v>
      </c>
      <c r="D19" s="32">
        <v>40101701</v>
      </c>
      <c r="E19" s="32"/>
      <c r="F19" s="32"/>
      <c r="G19" s="88" t="s">
        <v>1007</v>
      </c>
      <c r="H19" s="32" t="s">
        <v>240</v>
      </c>
      <c r="I19" s="32" t="s">
        <v>76</v>
      </c>
      <c r="J19" s="63" t="s">
        <v>39</v>
      </c>
      <c r="K19" s="63">
        <v>9</v>
      </c>
      <c r="L19" s="32" t="s">
        <v>28</v>
      </c>
      <c r="M19" s="63">
        <v>4</v>
      </c>
      <c r="N19" s="32" t="s">
        <v>111</v>
      </c>
      <c r="O19" s="32" t="s">
        <v>710</v>
      </c>
      <c r="P19" s="32" t="s">
        <v>43</v>
      </c>
      <c r="Q19" s="32">
        <v>0</v>
      </c>
      <c r="R19" s="32" t="s">
        <v>31</v>
      </c>
      <c r="S19" s="72">
        <v>0</v>
      </c>
      <c r="T19" s="72">
        <v>95000000</v>
      </c>
      <c r="U19" s="73">
        <f>+T19</f>
        <v>95000000</v>
      </c>
      <c r="V19" s="32" t="s">
        <v>32</v>
      </c>
      <c r="W19" s="32" t="s">
        <v>33</v>
      </c>
      <c r="X19" s="32" t="s">
        <v>198</v>
      </c>
      <c r="Y19" s="33">
        <v>3009133992</v>
      </c>
      <c r="Z19" s="10" t="s">
        <v>242</v>
      </c>
      <c r="AA19" s="32"/>
      <c r="AB19" s="32" t="s">
        <v>106</v>
      </c>
      <c r="AC19" s="32" t="s">
        <v>566</v>
      </c>
      <c r="AD19" s="32" t="s">
        <v>2137</v>
      </c>
      <c r="AE19" s="32"/>
      <c r="AF19" s="32"/>
    </row>
    <row r="20" spans="1:38" s="45" customFormat="1" ht="181.5" x14ac:dyDescent="0.25">
      <c r="A20" s="32" t="s">
        <v>498</v>
      </c>
      <c r="B20" s="32" t="s">
        <v>106</v>
      </c>
      <c r="C20" s="136">
        <v>254</v>
      </c>
      <c r="D20" s="32">
        <v>72154302</v>
      </c>
      <c r="E20" s="32"/>
      <c r="F20" s="32"/>
      <c r="G20" s="88" t="s">
        <v>1010</v>
      </c>
      <c r="H20" s="32" t="s">
        <v>191</v>
      </c>
      <c r="I20" s="32" t="s">
        <v>76</v>
      </c>
      <c r="J20" s="63" t="s">
        <v>39</v>
      </c>
      <c r="K20" s="63">
        <v>9</v>
      </c>
      <c r="L20" s="32" t="s">
        <v>28</v>
      </c>
      <c r="M20" s="32">
        <v>3</v>
      </c>
      <c r="N20" s="32" t="s">
        <v>111</v>
      </c>
      <c r="O20" s="32" t="s">
        <v>710</v>
      </c>
      <c r="P20" s="32" t="s">
        <v>43</v>
      </c>
      <c r="Q20" s="32">
        <v>0</v>
      </c>
      <c r="R20" s="32" t="s">
        <v>31</v>
      </c>
      <c r="S20" s="53">
        <v>0</v>
      </c>
      <c r="T20" s="53">
        <v>80000000</v>
      </c>
      <c r="U20" s="28">
        <v>80000000</v>
      </c>
      <c r="V20" s="32" t="s">
        <v>32</v>
      </c>
      <c r="W20" s="32" t="s">
        <v>33</v>
      </c>
      <c r="X20" s="63" t="s">
        <v>2242</v>
      </c>
      <c r="Y20" s="33">
        <v>3009133992</v>
      </c>
      <c r="Z20" s="92" t="s">
        <v>2243</v>
      </c>
      <c r="AA20" s="32"/>
      <c r="AB20" s="32" t="s">
        <v>106</v>
      </c>
      <c r="AC20" s="32" t="s">
        <v>275</v>
      </c>
      <c r="AD20" s="32" t="s">
        <v>2165</v>
      </c>
      <c r="AE20" s="32"/>
      <c r="AF20" s="32"/>
    </row>
    <row r="21" spans="1:38" s="45" customFormat="1" ht="292.5" customHeight="1" x14ac:dyDescent="0.25">
      <c r="A21" s="32" t="s">
        <v>500</v>
      </c>
      <c r="B21" s="32" t="s">
        <v>106</v>
      </c>
      <c r="C21" s="136">
        <v>260</v>
      </c>
      <c r="D21" s="32" t="s">
        <v>199</v>
      </c>
      <c r="E21" s="32"/>
      <c r="F21" s="32"/>
      <c r="G21" s="88" t="s">
        <v>2035</v>
      </c>
      <c r="H21" s="32" t="s">
        <v>200</v>
      </c>
      <c r="I21" s="32" t="s">
        <v>76</v>
      </c>
      <c r="J21" s="63" t="s">
        <v>39</v>
      </c>
      <c r="K21" s="63">
        <v>9</v>
      </c>
      <c r="L21" s="32" t="s">
        <v>28</v>
      </c>
      <c r="M21" s="32">
        <v>4</v>
      </c>
      <c r="N21" s="32" t="s">
        <v>134</v>
      </c>
      <c r="O21" s="32" t="s">
        <v>709</v>
      </c>
      <c r="P21" s="32" t="s">
        <v>43</v>
      </c>
      <c r="Q21" s="32">
        <v>0</v>
      </c>
      <c r="R21" s="32" t="s">
        <v>31</v>
      </c>
      <c r="S21" s="3">
        <v>0</v>
      </c>
      <c r="T21" s="3">
        <v>59240911.859999999</v>
      </c>
      <c r="U21" s="3">
        <v>59240911.859999999</v>
      </c>
      <c r="V21" s="32" t="s">
        <v>32</v>
      </c>
      <c r="W21" s="32" t="s">
        <v>33</v>
      </c>
      <c r="X21" s="32" t="s">
        <v>198</v>
      </c>
      <c r="Y21" s="33">
        <v>3009133992</v>
      </c>
      <c r="Z21" s="10" t="s">
        <v>242</v>
      </c>
      <c r="AA21" s="32"/>
      <c r="AB21" s="32" t="s">
        <v>106</v>
      </c>
      <c r="AC21" s="32" t="s">
        <v>273</v>
      </c>
      <c r="AD21" s="32" t="s">
        <v>2248</v>
      </c>
      <c r="AE21" s="64"/>
      <c r="AF21" s="64"/>
    </row>
    <row r="22" spans="1:38" s="45" customFormat="1" ht="249" customHeight="1" x14ac:dyDescent="0.25">
      <c r="A22" s="32" t="s">
        <v>520</v>
      </c>
      <c r="B22" s="32" t="s">
        <v>106</v>
      </c>
      <c r="C22" s="136">
        <v>280</v>
      </c>
      <c r="D22" s="32" t="s">
        <v>199</v>
      </c>
      <c r="E22" s="32"/>
      <c r="F22" s="32"/>
      <c r="G22" s="88" t="s">
        <v>2184</v>
      </c>
      <c r="H22" s="32" t="s">
        <v>200</v>
      </c>
      <c r="I22" s="32" t="s">
        <v>76</v>
      </c>
      <c r="J22" s="63" t="s">
        <v>39</v>
      </c>
      <c r="K22" s="63">
        <v>9</v>
      </c>
      <c r="L22" s="32" t="s">
        <v>28</v>
      </c>
      <c r="M22" s="32">
        <v>4</v>
      </c>
      <c r="N22" s="32" t="s">
        <v>134</v>
      </c>
      <c r="O22" s="32" t="s">
        <v>709</v>
      </c>
      <c r="P22" s="32" t="s">
        <v>43</v>
      </c>
      <c r="Q22" s="32">
        <v>0</v>
      </c>
      <c r="R22" s="32" t="s">
        <v>31</v>
      </c>
      <c r="S22" s="3">
        <v>0</v>
      </c>
      <c r="T22" s="3">
        <v>27562546</v>
      </c>
      <c r="U22" s="3">
        <f t="shared" ref="U22:U30" si="1">+T22</f>
        <v>27562546</v>
      </c>
      <c r="V22" s="32" t="s">
        <v>32</v>
      </c>
      <c r="W22" s="32" t="s">
        <v>33</v>
      </c>
      <c r="X22" s="32" t="s">
        <v>198</v>
      </c>
      <c r="Y22" s="33">
        <v>3009133992</v>
      </c>
      <c r="Z22" s="10" t="s">
        <v>242</v>
      </c>
      <c r="AA22" s="32"/>
      <c r="AB22" s="32" t="s">
        <v>106</v>
      </c>
      <c r="AC22" s="32" t="s">
        <v>273</v>
      </c>
      <c r="AD22" s="32" t="s">
        <v>2249</v>
      </c>
      <c r="AE22" s="77"/>
      <c r="AF22" s="77"/>
    </row>
    <row r="23" spans="1:38" s="45" customFormat="1" ht="174" customHeight="1" x14ac:dyDescent="0.25">
      <c r="A23" s="32" t="s">
        <v>549</v>
      </c>
      <c r="B23" s="32" t="s">
        <v>106</v>
      </c>
      <c r="C23" s="46">
        <v>306</v>
      </c>
      <c r="D23" s="32">
        <v>78101800</v>
      </c>
      <c r="E23" s="32"/>
      <c r="F23" s="32"/>
      <c r="G23" s="88" t="s">
        <v>2286</v>
      </c>
      <c r="H23" s="32" t="s">
        <v>192</v>
      </c>
      <c r="I23" s="32"/>
      <c r="J23" s="63" t="s">
        <v>39</v>
      </c>
      <c r="K23" s="63">
        <v>9</v>
      </c>
      <c r="L23" s="32" t="s">
        <v>28</v>
      </c>
      <c r="M23" s="63">
        <v>4</v>
      </c>
      <c r="N23" s="32" t="s">
        <v>241</v>
      </c>
      <c r="O23" s="32" t="s">
        <v>707</v>
      </c>
      <c r="P23" s="32" t="s">
        <v>43</v>
      </c>
      <c r="Q23" s="32">
        <v>0</v>
      </c>
      <c r="R23" s="32" t="s">
        <v>31</v>
      </c>
      <c r="S23" s="53">
        <v>0</v>
      </c>
      <c r="T23" s="141">
        <f>40300000+16000000</f>
        <v>56300000</v>
      </c>
      <c r="U23" s="142">
        <f t="shared" si="1"/>
        <v>56300000</v>
      </c>
      <c r="V23" s="32" t="s">
        <v>32</v>
      </c>
      <c r="W23" s="32" t="s">
        <v>33</v>
      </c>
      <c r="X23" s="32" t="s">
        <v>457</v>
      </c>
      <c r="Y23" s="33">
        <v>3009133992</v>
      </c>
      <c r="Z23" s="10" t="s">
        <v>458</v>
      </c>
      <c r="AA23" s="32"/>
      <c r="AB23" s="32" t="s">
        <v>106</v>
      </c>
      <c r="AC23" s="32" t="s">
        <v>194</v>
      </c>
      <c r="AD23" s="32" t="s">
        <v>2284</v>
      </c>
      <c r="AE23" s="32"/>
      <c r="AF23" s="32"/>
    </row>
    <row r="24" spans="1:38" s="45" customFormat="1" ht="218.25" customHeight="1" x14ac:dyDescent="0.25">
      <c r="A24" s="32" t="s">
        <v>592</v>
      </c>
      <c r="B24" s="32" t="s">
        <v>172</v>
      </c>
      <c r="C24" s="136">
        <v>316</v>
      </c>
      <c r="D24" s="32">
        <v>81112501</v>
      </c>
      <c r="E24" s="32"/>
      <c r="F24" s="32"/>
      <c r="G24" s="32" t="s">
        <v>1045</v>
      </c>
      <c r="H24" s="32" t="s">
        <v>205</v>
      </c>
      <c r="I24" s="32"/>
      <c r="J24" s="63" t="s">
        <v>39</v>
      </c>
      <c r="K24" s="63">
        <v>9</v>
      </c>
      <c r="L24" s="32" t="s">
        <v>36</v>
      </c>
      <c r="M24" s="32">
        <v>1</v>
      </c>
      <c r="N24" s="32" t="s">
        <v>95</v>
      </c>
      <c r="O24" s="32" t="s">
        <v>705</v>
      </c>
      <c r="P24" s="32" t="s">
        <v>43</v>
      </c>
      <c r="Q24" s="32">
        <v>0</v>
      </c>
      <c r="R24" s="32" t="s">
        <v>31</v>
      </c>
      <c r="S24" s="53">
        <v>0</v>
      </c>
      <c r="T24" s="53">
        <v>5000000</v>
      </c>
      <c r="U24" s="28">
        <f t="shared" si="1"/>
        <v>5000000</v>
      </c>
      <c r="V24" s="32" t="s">
        <v>32</v>
      </c>
      <c r="W24" s="32" t="s">
        <v>33</v>
      </c>
      <c r="X24" s="32" t="s">
        <v>573</v>
      </c>
      <c r="Y24" s="33">
        <v>3009133992</v>
      </c>
      <c r="Z24" s="10" t="s">
        <v>574</v>
      </c>
      <c r="AA24" s="32"/>
      <c r="AB24" s="32" t="s">
        <v>172</v>
      </c>
      <c r="AC24" s="32" t="s">
        <v>607</v>
      </c>
      <c r="AD24" s="32" t="s">
        <v>2255</v>
      </c>
      <c r="AE24" s="32"/>
      <c r="AF24" s="32"/>
    </row>
    <row r="25" spans="1:38" s="45" customFormat="1" ht="244.5" customHeight="1" x14ac:dyDescent="0.25">
      <c r="A25" s="32" t="s">
        <v>593</v>
      </c>
      <c r="B25" s="32" t="s">
        <v>172</v>
      </c>
      <c r="C25" s="136">
        <v>317</v>
      </c>
      <c r="D25" s="32">
        <v>84121804</v>
      </c>
      <c r="E25" s="32"/>
      <c r="F25" s="32"/>
      <c r="G25" s="32" t="s">
        <v>1046</v>
      </c>
      <c r="H25" s="32" t="s">
        <v>267</v>
      </c>
      <c r="I25" s="32"/>
      <c r="J25" s="63" t="s">
        <v>39</v>
      </c>
      <c r="K25" s="63">
        <v>9</v>
      </c>
      <c r="L25" s="32" t="s">
        <v>36</v>
      </c>
      <c r="M25" s="32">
        <v>1</v>
      </c>
      <c r="N25" s="32" t="s">
        <v>241</v>
      </c>
      <c r="O25" s="32" t="s">
        <v>707</v>
      </c>
      <c r="P25" s="32" t="s">
        <v>43</v>
      </c>
      <c r="Q25" s="32">
        <v>0</v>
      </c>
      <c r="R25" s="32" t="s">
        <v>31</v>
      </c>
      <c r="S25" s="53">
        <v>0</v>
      </c>
      <c r="T25" s="53">
        <v>34000000</v>
      </c>
      <c r="U25" s="28">
        <f t="shared" si="1"/>
        <v>34000000</v>
      </c>
      <c r="V25" s="32" t="s">
        <v>32</v>
      </c>
      <c r="W25" s="32" t="s">
        <v>33</v>
      </c>
      <c r="X25" s="32" t="s">
        <v>573</v>
      </c>
      <c r="Y25" s="33">
        <v>3009133992</v>
      </c>
      <c r="Z25" s="10" t="s">
        <v>574</v>
      </c>
      <c r="AA25" s="32"/>
      <c r="AB25" s="32" t="s">
        <v>172</v>
      </c>
      <c r="AC25" s="32" t="s">
        <v>206</v>
      </c>
      <c r="AD25" s="32" t="s">
        <v>2256</v>
      </c>
      <c r="AE25" s="32"/>
      <c r="AF25" s="32"/>
    </row>
    <row r="26" spans="1:38" s="45" customFormat="1" ht="209.25" customHeight="1" x14ac:dyDescent="0.25">
      <c r="A26" s="32" t="s">
        <v>595</v>
      </c>
      <c r="B26" s="32" t="s">
        <v>172</v>
      </c>
      <c r="C26" s="136">
        <v>319</v>
      </c>
      <c r="D26" s="32" t="s">
        <v>623</v>
      </c>
      <c r="E26" s="32"/>
      <c r="F26" s="32"/>
      <c r="G26" s="32" t="s">
        <v>1048</v>
      </c>
      <c r="H26" s="32" t="s">
        <v>268</v>
      </c>
      <c r="I26" s="32"/>
      <c r="J26" s="63" t="s">
        <v>39</v>
      </c>
      <c r="K26" s="63">
        <v>9</v>
      </c>
      <c r="L26" s="32" t="s">
        <v>62</v>
      </c>
      <c r="M26" s="32">
        <v>3</v>
      </c>
      <c r="N26" s="32" t="s">
        <v>241</v>
      </c>
      <c r="O26" s="32" t="s">
        <v>707</v>
      </c>
      <c r="P26" s="32" t="s">
        <v>43</v>
      </c>
      <c r="Q26" s="32">
        <v>0</v>
      </c>
      <c r="R26" s="32" t="s">
        <v>31</v>
      </c>
      <c r="S26" s="53">
        <v>0</v>
      </c>
      <c r="T26" s="53">
        <v>50000000</v>
      </c>
      <c r="U26" s="28">
        <f t="shared" si="1"/>
        <v>50000000</v>
      </c>
      <c r="V26" s="32" t="s">
        <v>32</v>
      </c>
      <c r="W26" s="32" t="s">
        <v>33</v>
      </c>
      <c r="X26" s="32" t="s">
        <v>573</v>
      </c>
      <c r="Y26" s="33">
        <v>3009133992</v>
      </c>
      <c r="Z26" s="10" t="s">
        <v>574</v>
      </c>
      <c r="AA26" s="32"/>
      <c r="AB26" s="32" t="s">
        <v>172</v>
      </c>
      <c r="AC26" s="32" t="s">
        <v>271</v>
      </c>
      <c r="AD26" s="32" t="s">
        <v>2257</v>
      </c>
      <c r="AE26" s="32"/>
      <c r="AF26" s="32"/>
    </row>
    <row r="27" spans="1:38" s="22" customFormat="1" ht="148.5" x14ac:dyDescent="0.25">
      <c r="A27" s="32" t="s">
        <v>721</v>
      </c>
      <c r="B27" s="32" t="s">
        <v>106</v>
      </c>
      <c r="C27" s="136">
        <v>327</v>
      </c>
      <c r="D27" s="32" t="s">
        <v>1452</v>
      </c>
      <c r="E27" s="32"/>
      <c r="F27" s="32"/>
      <c r="G27" s="32" t="s">
        <v>1570</v>
      </c>
      <c r="H27" s="32" t="s">
        <v>202</v>
      </c>
      <c r="I27" s="32" t="s">
        <v>76</v>
      </c>
      <c r="J27" s="63" t="s">
        <v>39</v>
      </c>
      <c r="K27" s="63">
        <v>9</v>
      </c>
      <c r="L27" s="32" t="s">
        <v>62</v>
      </c>
      <c r="M27" s="32">
        <v>2</v>
      </c>
      <c r="N27" s="32" t="s">
        <v>241</v>
      </c>
      <c r="O27" s="32" t="s">
        <v>707</v>
      </c>
      <c r="P27" s="32" t="s">
        <v>43</v>
      </c>
      <c r="Q27" s="32">
        <v>0</v>
      </c>
      <c r="R27" s="32" t="s">
        <v>57</v>
      </c>
      <c r="S27" s="53">
        <v>0</v>
      </c>
      <c r="T27" s="53">
        <v>64000000</v>
      </c>
      <c r="U27" s="28">
        <f t="shared" si="1"/>
        <v>64000000</v>
      </c>
      <c r="V27" s="32" t="s">
        <v>32</v>
      </c>
      <c r="W27" s="32" t="s">
        <v>33</v>
      </c>
      <c r="X27" s="63" t="s">
        <v>2242</v>
      </c>
      <c r="Y27" s="33">
        <v>3009133992</v>
      </c>
      <c r="Z27" s="92" t="s">
        <v>2243</v>
      </c>
      <c r="AA27" s="32"/>
      <c r="AB27" s="32" t="s">
        <v>106</v>
      </c>
      <c r="AC27" s="32" t="s">
        <v>570</v>
      </c>
      <c r="AD27" s="32" t="s">
        <v>2167</v>
      </c>
      <c r="AE27" s="32"/>
      <c r="AF27" s="32"/>
    </row>
    <row r="28" spans="1:38" s="45" customFormat="1" ht="193.5" customHeight="1" x14ac:dyDescent="0.25">
      <c r="A28" s="32" t="s">
        <v>765</v>
      </c>
      <c r="B28" s="88" t="s">
        <v>130</v>
      </c>
      <c r="C28" s="136">
        <v>425</v>
      </c>
      <c r="D28" s="32" t="s">
        <v>744</v>
      </c>
      <c r="E28" s="32"/>
      <c r="F28" s="32"/>
      <c r="G28" s="32" t="s">
        <v>1623</v>
      </c>
      <c r="H28" s="32" t="s">
        <v>1624</v>
      </c>
      <c r="I28" s="32" t="s">
        <v>76</v>
      </c>
      <c r="J28" s="63" t="s">
        <v>39</v>
      </c>
      <c r="K28" s="63">
        <v>9</v>
      </c>
      <c r="L28" s="32" t="s">
        <v>28</v>
      </c>
      <c r="M28" s="63">
        <v>3</v>
      </c>
      <c r="N28" s="32" t="s">
        <v>95</v>
      </c>
      <c r="O28" s="32" t="s">
        <v>705</v>
      </c>
      <c r="P28" s="32" t="s">
        <v>30</v>
      </c>
      <c r="Q28" s="32">
        <v>1</v>
      </c>
      <c r="R28" s="3" t="s">
        <v>57</v>
      </c>
      <c r="S28" s="53">
        <v>0</v>
      </c>
      <c r="T28" s="53">
        <v>42000000</v>
      </c>
      <c r="U28" s="28">
        <f t="shared" si="1"/>
        <v>42000000</v>
      </c>
      <c r="V28" s="32" t="s">
        <v>32</v>
      </c>
      <c r="W28" s="3" t="s">
        <v>33</v>
      </c>
      <c r="X28" s="32" t="s">
        <v>2151</v>
      </c>
      <c r="Y28" s="33">
        <v>3009133992</v>
      </c>
      <c r="Z28" s="66" t="s">
        <v>2152</v>
      </c>
      <c r="AA28" s="32"/>
      <c r="AB28" s="32" t="s">
        <v>130</v>
      </c>
      <c r="AC28" s="32" t="s">
        <v>571</v>
      </c>
      <c r="AD28" s="32" t="s">
        <v>2220</v>
      </c>
      <c r="AE28" s="32"/>
      <c r="AF28" s="32"/>
    </row>
    <row r="29" spans="1:38" s="78" customFormat="1" ht="258.75" customHeight="1" x14ac:dyDescent="0.25">
      <c r="A29" s="32" t="s">
        <v>1495</v>
      </c>
      <c r="B29" s="32" t="s">
        <v>37</v>
      </c>
      <c r="C29" s="136">
        <v>439</v>
      </c>
      <c r="D29" s="32" t="s">
        <v>741</v>
      </c>
      <c r="E29" s="32"/>
      <c r="F29" s="34"/>
      <c r="G29" s="32" t="s">
        <v>1921</v>
      </c>
      <c r="H29" s="32" t="s">
        <v>1469</v>
      </c>
      <c r="I29" s="32" t="s">
        <v>2123</v>
      </c>
      <c r="J29" s="63" t="s">
        <v>39</v>
      </c>
      <c r="K29" s="63">
        <v>9</v>
      </c>
      <c r="L29" s="32" t="s">
        <v>28</v>
      </c>
      <c r="M29" s="129">
        <v>3.5</v>
      </c>
      <c r="N29" s="32" t="s">
        <v>29</v>
      </c>
      <c r="O29" s="32" t="s">
        <v>705</v>
      </c>
      <c r="P29" s="32" t="s">
        <v>30</v>
      </c>
      <c r="Q29" s="32">
        <v>1</v>
      </c>
      <c r="R29" s="32" t="s">
        <v>57</v>
      </c>
      <c r="S29" s="53"/>
      <c r="T29" s="53">
        <v>370000000</v>
      </c>
      <c r="U29" s="28">
        <f t="shared" si="1"/>
        <v>370000000</v>
      </c>
      <c r="V29" s="32" t="s">
        <v>44</v>
      </c>
      <c r="W29" s="35" t="s">
        <v>151</v>
      </c>
      <c r="X29" s="35" t="s">
        <v>2124</v>
      </c>
      <c r="Y29" s="32">
        <v>3185144947</v>
      </c>
      <c r="Z29" s="36" t="s">
        <v>1106</v>
      </c>
      <c r="AA29" s="32"/>
      <c r="AB29" s="32" t="s">
        <v>37</v>
      </c>
      <c r="AC29" s="32" t="s">
        <v>571</v>
      </c>
      <c r="AD29" s="32" t="s">
        <v>2244</v>
      </c>
      <c r="AE29" s="32"/>
      <c r="AF29" s="32"/>
      <c r="AG29" s="45"/>
      <c r="AH29" s="45"/>
      <c r="AI29" s="45"/>
      <c r="AJ29" s="45"/>
      <c r="AK29" s="45"/>
      <c r="AL29" s="45"/>
    </row>
    <row r="30" spans="1:38" s="45" customFormat="1" ht="221.25" customHeight="1" x14ac:dyDescent="0.25">
      <c r="A30" s="32" t="s">
        <v>1561</v>
      </c>
      <c r="B30" s="32" t="s">
        <v>96</v>
      </c>
      <c r="C30" s="136">
        <v>441</v>
      </c>
      <c r="D30" s="32" t="s">
        <v>1516</v>
      </c>
      <c r="E30" s="32"/>
      <c r="F30" s="32"/>
      <c r="G30" s="88" t="s">
        <v>2208</v>
      </c>
      <c r="H30" s="88" t="s">
        <v>1517</v>
      </c>
      <c r="I30" s="88"/>
      <c r="J30" s="63" t="s">
        <v>39</v>
      </c>
      <c r="K30" s="63">
        <v>9</v>
      </c>
      <c r="L30" s="88" t="s">
        <v>28</v>
      </c>
      <c r="M30" s="63">
        <v>2</v>
      </c>
      <c r="N30" s="88" t="s">
        <v>111</v>
      </c>
      <c r="O30" s="88" t="s">
        <v>710</v>
      </c>
      <c r="P30" s="88" t="s">
        <v>43</v>
      </c>
      <c r="Q30" s="88">
        <v>0</v>
      </c>
      <c r="R30" s="88" t="s">
        <v>57</v>
      </c>
      <c r="S30" s="28">
        <v>0</v>
      </c>
      <c r="T30" s="28">
        <v>220000000</v>
      </c>
      <c r="U30" s="28">
        <f t="shared" si="1"/>
        <v>220000000</v>
      </c>
      <c r="V30" s="88" t="s">
        <v>32</v>
      </c>
      <c r="W30" s="3" t="s">
        <v>33</v>
      </c>
      <c r="X30" s="88" t="s">
        <v>690</v>
      </c>
      <c r="Y30" s="89">
        <v>3009133992</v>
      </c>
      <c r="Z30" s="88" t="s">
        <v>1518</v>
      </c>
      <c r="AA30" s="88"/>
      <c r="AB30" s="88" t="s">
        <v>96</v>
      </c>
      <c r="AC30" s="88" t="s">
        <v>571</v>
      </c>
      <c r="AD30" s="88" t="s">
        <v>2221</v>
      </c>
      <c r="AE30" s="32"/>
      <c r="AF30" s="32"/>
      <c r="AG30" s="22"/>
      <c r="AH30" s="22"/>
      <c r="AI30" s="22"/>
      <c r="AJ30" s="22"/>
      <c r="AK30" s="22"/>
      <c r="AL30" s="22"/>
    </row>
    <row r="31" spans="1:38" s="45" customFormat="1" ht="297" customHeight="1" x14ac:dyDescent="0.25">
      <c r="A31" s="32" t="s">
        <v>1560</v>
      </c>
      <c r="B31" s="32" t="s">
        <v>106</v>
      </c>
      <c r="C31" s="136">
        <v>450</v>
      </c>
      <c r="D31" s="32">
        <v>43211711</v>
      </c>
      <c r="E31" s="32"/>
      <c r="F31" s="32"/>
      <c r="G31" s="88" t="s">
        <v>1551</v>
      </c>
      <c r="H31" s="32" t="s">
        <v>2121</v>
      </c>
      <c r="I31" s="32" t="s">
        <v>116</v>
      </c>
      <c r="J31" s="63" t="s">
        <v>39</v>
      </c>
      <c r="K31" s="63">
        <v>9</v>
      </c>
      <c r="L31" s="32" t="s">
        <v>82</v>
      </c>
      <c r="M31" s="32">
        <v>2</v>
      </c>
      <c r="N31" s="130" t="s">
        <v>134</v>
      </c>
      <c r="O31" s="32" t="s">
        <v>708</v>
      </c>
      <c r="P31" s="117" t="s">
        <v>310</v>
      </c>
      <c r="Q31" s="32">
        <v>1</v>
      </c>
      <c r="R31" s="32" t="s">
        <v>57</v>
      </c>
      <c r="S31" s="53">
        <v>0</v>
      </c>
      <c r="T31" s="53">
        <v>251500000</v>
      </c>
      <c r="U31" s="28">
        <v>251500000</v>
      </c>
      <c r="V31" s="32" t="s">
        <v>32</v>
      </c>
      <c r="W31" s="36" t="s">
        <v>33</v>
      </c>
      <c r="X31" s="32" t="s">
        <v>254</v>
      </c>
      <c r="Y31" s="32">
        <v>3009133992</v>
      </c>
      <c r="Z31" s="10" t="s">
        <v>564</v>
      </c>
      <c r="AA31" s="32"/>
      <c r="AB31" s="32" t="s">
        <v>106</v>
      </c>
      <c r="AC31" s="32" t="s">
        <v>695</v>
      </c>
      <c r="AD31" s="32" t="s">
        <v>2269</v>
      </c>
      <c r="AE31" s="34"/>
      <c r="AF31" s="34"/>
    </row>
    <row r="32" spans="1:38" s="22" customFormat="1" ht="115.5" x14ac:dyDescent="0.25">
      <c r="A32" s="7" t="s">
        <v>1594</v>
      </c>
      <c r="B32" s="7" t="s">
        <v>106</v>
      </c>
      <c r="C32" s="138">
        <v>452</v>
      </c>
      <c r="D32" s="7" t="s">
        <v>620</v>
      </c>
      <c r="E32" s="7"/>
      <c r="F32" s="7"/>
      <c r="G32" s="7" t="s">
        <v>2068</v>
      </c>
      <c r="H32" s="7" t="s">
        <v>648</v>
      </c>
      <c r="I32" s="7" t="s">
        <v>41</v>
      </c>
      <c r="J32" s="7" t="s">
        <v>36</v>
      </c>
      <c r="K32" s="7">
        <v>8</v>
      </c>
      <c r="L32" s="7" t="s">
        <v>28</v>
      </c>
      <c r="M32" s="7">
        <v>4.5</v>
      </c>
      <c r="N32" s="7" t="s">
        <v>29</v>
      </c>
      <c r="O32" s="7" t="s">
        <v>705</v>
      </c>
      <c r="P32" s="7" t="s">
        <v>43</v>
      </c>
      <c r="Q32" s="7">
        <v>0</v>
      </c>
      <c r="R32" s="7" t="s">
        <v>57</v>
      </c>
      <c r="S32" s="56">
        <v>2500000</v>
      </c>
      <c r="T32" s="56">
        <f>+M32*S32</f>
        <v>11250000</v>
      </c>
      <c r="U32" s="60">
        <f>+T32</f>
        <v>11250000</v>
      </c>
      <c r="V32" s="7" t="s">
        <v>32</v>
      </c>
      <c r="W32" s="7" t="s">
        <v>33</v>
      </c>
      <c r="X32" s="7" t="s">
        <v>639</v>
      </c>
      <c r="Y32" s="17">
        <v>3009133992</v>
      </c>
      <c r="Z32" s="24" t="s">
        <v>701</v>
      </c>
      <c r="AA32" s="7"/>
      <c r="AB32" s="7" t="s">
        <v>106</v>
      </c>
      <c r="AC32" s="7" t="s">
        <v>570</v>
      </c>
      <c r="AD32" s="7" t="s">
        <v>2069</v>
      </c>
      <c r="AE32" s="7"/>
      <c r="AF32" s="7"/>
      <c r="AG32" s="78"/>
      <c r="AH32" s="78"/>
      <c r="AI32" s="78"/>
      <c r="AJ32" s="78"/>
      <c r="AK32" s="78"/>
      <c r="AL32" s="78"/>
    </row>
    <row r="33" spans="1:36" s="45" customFormat="1" ht="160.5" customHeight="1" x14ac:dyDescent="0.25">
      <c r="A33" s="32" t="s">
        <v>1707</v>
      </c>
      <c r="B33" s="32" t="s">
        <v>48</v>
      </c>
      <c r="C33" s="137">
        <v>498</v>
      </c>
      <c r="D33" s="32">
        <v>80161504</v>
      </c>
      <c r="E33" s="32"/>
      <c r="F33" s="34"/>
      <c r="G33" s="32" t="s">
        <v>1671</v>
      </c>
      <c r="H33" s="32" t="s">
        <v>26</v>
      </c>
      <c r="I33" s="32" t="s">
        <v>41</v>
      </c>
      <c r="J33" s="63" t="s">
        <v>39</v>
      </c>
      <c r="K33" s="63">
        <v>9</v>
      </c>
      <c r="L33" s="32" t="s">
        <v>28</v>
      </c>
      <c r="M33" s="63">
        <v>3.5</v>
      </c>
      <c r="N33" s="32" t="s">
        <v>29</v>
      </c>
      <c r="O33" s="32" t="s">
        <v>705</v>
      </c>
      <c r="P33" s="32" t="s">
        <v>43</v>
      </c>
      <c r="Q33" s="32">
        <v>0</v>
      </c>
      <c r="R33" s="32" t="s">
        <v>57</v>
      </c>
      <c r="S33" s="53">
        <v>7500000</v>
      </c>
      <c r="T33" s="94">
        <f>+S33*M33</f>
        <v>26250000</v>
      </c>
      <c r="U33" s="95">
        <f>+T33</f>
        <v>26250000</v>
      </c>
      <c r="V33" s="32" t="s">
        <v>32</v>
      </c>
      <c r="W33" s="32" t="s">
        <v>33</v>
      </c>
      <c r="X33" s="32" t="s">
        <v>331</v>
      </c>
      <c r="Y33" s="32">
        <v>8420</v>
      </c>
      <c r="Z33" s="32" t="s">
        <v>332</v>
      </c>
      <c r="AA33" s="32"/>
      <c r="AB33" s="32" t="s">
        <v>48</v>
      </c>
      <c r="AC33" s="32" t="s">
        <v>569</v>
      </c>
      <c r="AD33" s="32" t="s">
        <v>2272</v>
      </c>
      <c r="AE33" s="32"/>
      <c r="AF33" s="32"/>
    </row>
    <row r="34" spans="1:36" s="45" customFormat="1" ht="148.5" x14ac:dyDescent="0.25">
      <c r="A34" s="32" t="s">
        <v>1780</v>
      </c>
      <c r="B34" s="32" t="s">
        <v>37</v>
      </c>
      <c r="C34" s="135">
        <v>527</v>
      </c>
      <c r="D34" s="15" t="s">
        <v>656</v>
      </c>
      <c r="E34" s="32"/>
      <c r="F34" s="32"/>
      <c r="G34" s="32" t="s">
        <v>1769</v>
      </c>
      <c r="H34" s="32" t="s">
        <v>26</v>
      </c>
      <c r="I34" s="32" t="s">
        <v>41</v>
      </c>
      <c r="J34" s="63" t="s">
        <v>39</v>
      </c>
      <c r="K34" s="63">
        <v>9</v>
      </c>
      <c r="L34" s="32" t="s">
        <v>28</v>
      </c>
      <c r="M34" s="63">
        <v>4</v>
      </c>
      <c r="N34" s="32" t="s">
        <v>29</v>
      </c>
      <c r="O34" s="32" t="s">
        <v>705</v>
      </c>
      <c r="P34" s="32" t="s">
        <v>43</v>
      </c>
      <c r="Q34" s="32">
        <v>0</v>
      </c>
      <c r="R34" s="32" t="s">
        <v>31</v>
      </c>
      <c r="S34" s="94">
        <v>8500000</v>
      </c>
      <c r="T34" s="94">
        <f>+M34*S34</f>
        <v>34000000</v>
      </c>
      <c r="U34" s="95">
        <f>+T34</f>
        <v>34000000</v>
      </c>
      <c r="V34" s="32" t="s">
        <v>32</v>
      </c>
      <c r="W34" s="32" t="s">
        <v>33</v>
      </c>
      <c r="X34" s="35" t="s">
        <v>2124</v>
      </c>
      <c r="Y34" s="32">
        <v>3185144947</v>
      </c>
      <c r="Z34" s="36" t="s">
        <v>1106</v>
      </c>
      <c r="AA34" s="10"/>
      <c r="AB34" s="32" t="s">
        <v>37</v>
      </c>
      <c r="AC34" s="32" t="s">
        <v>253</v>
      </c>
      <c r="AD34" s="32" t="s">
        <v>2245</v>
      </c>
      <c r="AE34" s="32"/>
      <c r="AF34" s="32"/>
    </row>
    <row r="35" spans="1:36" s="45" customFormat="1" ht="137.25" customHeight="1" x14ac:dyDescent="0.25">
      <c r="A35" s="32" t="s">
        <v>1890</v>
      </c>
      <c r="B35" s="32" t="s">
        <v>48</v>
      </c>
      <c r="C35" s="135">
        <v>551</v>
      </c>
      <c r="D35" s="32">
        <v>80161504</v>
      </c>
      <c r="E35" s="32"/>
      <c r="F35" s="32"/>
      <c r="G35" s="32" t="s">
        <v>1885</v>
      </c>
      <c r="H35" s="32" t="s">
        <v>26</v>
      </c>
      <c r="I35" s="32" t="s">
        <v>329</v>
      </c>
      <c r="J35" s="63" t="s">
        <v>39</v>
      </c>
      <c r="K35" s="63">
        <v>9</v>
      </c>
      <c r="L35" s="63" t="s">
        <v>28</v>
      </c>
      <c r="M35" s="63">
        <v>3.5</v>
      </c>
      <c r="N35" s="32" t="s">
        <v>29</v>
      </c>
      <c r="O35" s="32" t="s">
        <v>705</v>
      </c>
      <c r="P35" s="32" t="s">
        <v>43</v>
      </c>
      <c r="Q35" s="32">
        <v>0</v>
      </c>
      <c r="R35" s="129" t="s">
        <v>57</v>
      </c>
      <c r="S35" s="53">
        <v>7500000</v>
      </c>
      <c r="T35" s="94">
        <f>+S35*M35</f>
        <v>26250000</v>
      </c>
      <c r="U35" s="95">
        <f>+S35*M35</f>
        <v>26250000</v>
      </c>
      <c r="V35" s="32" t="s">
        <v>32</v>
      </c>
      <c r="W35" s="32" t="s">
        <v>33</v>
      </c>
      <c r="X35" s="32" t="s">
        <v>1841</v>
      </c>
      <c r="Y35" s="33">
        <v>3009133992</v>
      </c>
      <c r="Z35" s="10" t="s">
        <v>1842</v>
      </c>
      <c r="AA35" s="32"/>
      <c r="AB35" s="32" t="s">
        <v>48</v>
      </c>
      <c r="AC35" s="129" t="s">
        <v>569</v>
      </c>
      <c r="AD35" s="32" t="s">
        <v>2274</v>
      </c>
      <c r="AE35" s="32"/>
      <c r="AF35" s="32"/>
    </row>
    <row r="36" spans="1:36" s="45" customFormat="1" ht="82.5" customHeight="1" x14ac:dyDescent="0.25">
      <c r="A36" s="34" t="s">
        <v>1909</v>
      </c>
      <c r="B36" s="32" t="s">
        <v>106</v>
      </c>
      <c r="C36" s="135">
        <v>553</v>
      </c>
      <c r="D36" s="32" t="s">
        <v>237</v>
      </c>
      <c r="E36" s="32"/>
      <c r="F36" s="32"/>
      <c r="G36" s="88" t="s">
        <v>1888</v>
      </c>
      <c r="H36" s="32" t="s">
        <v>185</v>
      </c>
      <c r="I36" s="32" t="s">
        <v>76</v>
      </c>
      <c r="J36" s="63" t="s">
        <v>39</v>
      </c>
      <c r="K36" s="63">
        <v>9</v>
      </c>
      <c r="L36" s="32" t="s">
        <v>28</v>
      </c>
      <c r="M36" s="63">
        <v>4</v>
      </c>
      <c r="N36" s="32" t="s">
        <v>241</v>
      </c>
      <c r="O36" s="32" t="s">
        <v>707</v>
      </c>
      <c r="P36" s="32" t="s">
        <v>43</v>
      </c>
      <c r="Q36" s="32">
        <v>0</v>
      </c>
      <c r="R36" s="32" t="s">
        <v>31</v>
      </c>
      <c r="S36" s="53">
        <v>0</v>
      </c>
      <c r="T36" s="53">
        <v>13988000</v>
      </c>
      <c r="U36" s="28">
        <v>13988000</v>
      </c>
      <c r="V36" s="32" t="s">
        <v>32</v>
      </c>
      <c r="W36" s="32" t="s">
        <v>33</v>
      </c>
      <c r="X36" s="32" t="s">
        <v>639</v>
      </c>
      <c r="Y36" s="33">
        <v>3009133992</v>
      </c>
      <c r="Z36" s="10" t="s">
        <v>701</v>
      </c>
      <c r="AA36" s="32"/>
      <c r="AB36" s="32" t="s">
        <v>106</v>
      </c>
      <c r="AC36" s="32" t="s">
        <v>272</v>
      </c>
      <c r="AD36" s="32" t="s">
        <v>2168</v>
      </c>
      <c r="AE36" s="32"/>
      <c r="AF36" s="32"/>
    </row>
    <row r="37" spans="1:36" s="22" customFormat="1" ht="206.25" customHeight="1" x14ac:dyDescent="0.25">
      <c r="A37" s="50" t="s">
        <v>1942</v>
      </c>
      <c r="B37" s="125" t="s">
        <v>106</v>
      </c>
      <c r="C37" s="135">
        <v>556</v>
      </c>
      <c r="D37" s="125" t="s">
        <v>1923</v>
      </c>
      <c r="E37" s="125"/>
      <c r="F37" s="127"/>
      <c r="G37" s="125" t="s">
        <v>1939</v>
      </c>
      <c r="H37" s="125" t="s">
        <v>1924</v>
      </c>
      <c r="I37" s="125"/>
      <c r="J37" s="129" t="s">
        <v>39</v>
      </c>
      <c r="K37" s="129">
        <v>9</v>
      </c>
      <c r="L37" s="127" t="s">
        <v>28</v>
      </c>
      <c r="M37" s="129">
        <v>4</v>
      </c>
      <c r="N37" s="125" t="s">
        <v>241</v>
      </c>
      <c r="O37" s="125" t="s">
        <v>707</v>
      </c>
      <c r="P37" s="125" t="s">
        <v>43</v>
      </c>
      <c r="Q37" s="125">
        <v>0</v>
      </c>
      <c r="R37" s="125" t="s">
        <v>31</v>
      </c>
      <c r="S37" s="58"/>
      <c r="T37" s="53">
        <v>0</v>
      </c>
      <c r="U37" s="28">
        <f t="shared" ref="U37" si="2">+T37</f>
        <v>0</v>
      </c>
      <c r="V37" s="125" t="s">
        <v>32</v>
      </c>
      <c r="W37" s="125" t="s">
        <v>33</v>
      </c>
      <c r="X37" s="125" t="s">
        <v>1925</v>
      </c>
      <c r="Y37" s="126">
        <v>3153203923</v>
      </c>
      <c r="Z37" s="123" t="s">
        <v>1926</v>
      </c>
      <c r="AA37" s="125"/>
      <c r="AB37" s="125" t="s">
        <v>1858</v>
      </c>
      <c r="AC37" s="125" t="s">
        <v>1927</v>
      </c>
      <c r="AD37" s="125" t="s">
        <v>1920</v>
      </c>
      <c r="AE37" s="127"/>
      <c r="AF37" s="127"/>
    </row>
    <row r="38" spans="1:36" s="22" customFormat="1" ht="169.5" customHeight="1" x14ac:dyDescent="0.25">
      <c r="A38" s="50" t="s">
        <v>1943</v>
      </c>
      <c r="B38" s="32" t="s">
        <v>106</v>
      </c>
      <c r="C38" s="27">
        <v>557</v>
      </c>
      <c r="D38" s="32">
        <v>44103103</v>
      </c>
      <c r="E38" s="32"/>
      <c r="F38" s="32"/>
      <c r="G38" s="88" t="s">
        <v>1940</v>
      </c>
      <c r="H38" s="32" t="s">
        <v>1933</v>
      </c>
      <c r="I38" s="32" t="s">
        <v>76</v>
      </c>
      <c r="J38" s="63" t="s">
        <v>39</v>
      </c>
      <c r="K38" s="63">
        <v>9</v>
      </c>
      <c r="L38" s="63" t="s">
        <v>28</v>
      </c>
      <c r="M38" s="32">
        <v>4</v>
      </c>
      <c r="N38" s="96" t="s">
        <v>2282</v>
      </c>
      <c r="O38" s="32" t="s">
        <v>710</v>
      </c>
      <c r="P38" s="32" t="s">
        <v>43</v>
      </c>
      <c r="Q38" s="32">
        <v>0</v>
      </c>
      <c r="R38" s="32" t="s">
        <v>31</v>
      </c>
      <c r="S38" s="53"/>
      <c r="T38" s="94">
        <v>64000000</v>
      </c>
      <c r="U38" s="95">
        <f>+T38</f>
        <v>64000000</v>
      </c>
      <c r="V38" s="32" t="s">
        <v>32</v>
      </c>
      <c r="W38" s="32" t="s">
        <v>33</v>
      </c>
      <c r="X38" s="32" t="s">
        <v>1936</v>
      </c>
      <c r="Y38" s="32">
        <v>3009133992</v>
      </c>
      <c r="Z38" s="10" t="s">
        <v>1937</v>
      </c>
      <c r="AA38" s="32"/>
      <c r="AB38" s="32" t="s">
        <v>106</v>
      </c>
      <c r="AC38" s="32" t="s">
        <v>1935</v>
      </c>
      <c r="AD38" s="32" t="s">
        <v>2283</v>
      </c>
      <c r="AE38" s="32"/>
      <c r="AF38" s="32"/>
      <c r="AI38" s="140"/>
      <c r="AJ38" s="140"/>
    </row>
    <row r="39" spans="1:36" s="45" customFormat="1" ht="96" customHeight="1" x14ac:dyDescent="0.25">
      <c r="A39" s="125" t="s">
        <v>2015</v>
      </c>
      <c r="B39" s="125" t="s">
        <v>94</v>
      </c>
      <c r="C39" s="135">
        <v>576</v>
      </c>
      <c r="D39" s="125">
        <v>80161504</v>
      </c>
      <c r="E39" s="125"/>
      <c r="F39" s="125"/>
      <c r="G39" s="125" t="s">
        <v>2134</v>
      </c>
      <c r="H39" s="125" t="s">
        <v>26</v>
      </c>
      <c r="I39" s="125" t="s">
        <v>41</v>
      </c>
      <c r="J39" s="129" t="s">
        <v>39</v>
      </c>
      <c r="K39" s="129">
        <v>9</v>
      </c>
      <c r="L39" s="125" t="s">
        <v>28</v>
      </c>
      <c r="M39" s="125">
        <v>4</v>
      </c>
      <c r="N39" s="125" t="s">
        <v>29</v>
      </c>
      <c r="O39" s="125" t="s">
        <v>705</v>
      </c>
      <c r="P39" s="125" t="s">
        <v>43</v>
      </c>
      <c r="Q39" s="125">
        <v>0</v>
      </c>
      <c r="R39" s="125" t="s">
        <v>31</v>
      </c>
      <c r="S39" s="53">
        <v>10500000</v>
      </c>
      <c r="T39" s="94">
        <f t="shared" ref="T39" si="3">+M39*S39</f>
        <v>42000000</v>
      </c>
      <c r="U39" s="95">
        <f t="shared" ref="U39" si="4">+T39</f>
        <v>42000000</v>
      </c>
      <c r="V39" s="125" t="s">
        <v>32</v>
      </c>
      <c r="W39" s="125" t="s">
        <v>33</v>
      </c>
      <c r="X39" s="125" t="s">
        <v>2066</v>
      </c>
      <c r="Y39" s="126">
        <v>3176644990</v>
      </c>
      <c r="Z39" s="125" t="s">
        <v>2067</v>
      </c>
      <c r="AA39" s="125"/>
      <c r="AB39" s="125" t="s">
        <v>94</v>
      </c>
      <c r="AC39" s="125" t="s">
        <v>253</v>
      </c>
      <c r="AD39" s="125" t="s">
        <v>1961</v>
      </c>
      <c r="AE39" s="125"/>
      <c r="AF39" s="125"/>
    </row>
    <row r="40" spans="1:36" ht="96" customHeight="1" x14ac:dyDescent="0.25">
      <c r="A40" s="50" t="s">
        <v>1753</v>
      </c>
      <c r="B40" s="32" t="s">
        <v>172</v>
      </c>
      <c r="C40" s="135">
        <v>580</v>
      </c>
      <c r="D40" s="32">
        <v>80161500</v>
      </c>
      <c r="E40" s="32"/>
      <c r="F40" s="32"/>
      <c r="G40" s="96" t="s">
        <v>2287</v>
      </c>
      <c r="H40" s="129" t="s">
        <v>2278</v>
      </c>
      <c r="I40" s="119" t="s">
        <v>2265</v>
      </c>
      <c r="J40" s="63" t="s">
        <v>39</v>
      </c>
      <c r="K40" s="63">
        <v>9</v>
      </c>
      <c r="L40" s="3" t="s">
        <v>28</v>
      </c>
      <c r="M40" s="129">
        <v>3.5</v>
      </c>
      <c r="N40" s="32" t="s">
        <v>29</v>
      </c>
      <c r="O40" s="32" t="s">
        <v>708</v>
      </c>
      <c r="P40" s="32" t="s">
        <v>43</v>
      </c>
      <c r="Q40" s="32">
        <v>0</v>
      </c>
      <c r="R40" s="32" t="s">
        <v>57</v>
      </c>
      <c r="S40" s="54">
        <v>4000000</v>
      </c>
      <c r="T40" s="120">
        <f>+M40*S40</f>
        <v>14000000</v>
      </c>
      <c r="U40" s="121">
        <f>+T40</f>
        <v>14000000</v>
      </c>
      <c r="V40" s="32" t="s">
        <v>32</v>
      </c>
      <c r="W40" s="32" t="s">
        <v>33</v>
      </c>
      <c r="X40" s="32" t="s">
        <v>1265</v>
      </c>
      <c r="Y40" s="33">
        <v>3009133992</v>
      </c>
      <c r="Z40" s="10" t="s">
        <v>1266</v>
      </c>
      <c r="AA40" s="32"/>
      <c r="AB40" s="32" t="s">
        <v>172</v>
      </c>
      <c r="AC40" s="32" t="s">
        <v>266</v>
      </c>
      <c r="AD40" s="32" t="s">
        <v>2266</v>
      </c>
      <c r="AE40" s="50"/>
      <c r="AF40" s="50"/>
    </row>
    <row r="41" spans="1:36" ht="137.25" customHeight="1" x14ac:dyDescent="0.25">
      <c r="A41" s="50" t="s">
        <v>1754</v>
      </c>
      <c r="B41" s="32" t="s">
        <v>172</v>
      </c>
      <c r="C41" s="135">
        <v>581</v>
      </c>
      <c r="D41" s="32">
        <v>82121506</v>
      </c>
      <c r="E41" s="32"/>
      <c r="F41" s="32"/>
      <c r="G41" s="32" t="s">
        <v>2136</v>
      </c>
      <c r="H41" s="32" t="s">
        <v>1980</v>
      </c>
      <c r="I41" s="50"/>
      <c r="J41" s="63" t="s">
        <v>39</v>
      </c>
      <c r="K41" s="63">
        <v>9</v>
      </c>
      <c r="L41" s="3" t="s">
        <v>28</v>
      </c>
      <c r="M41" s="129">
        <v>3</v>
      </c>
      <c r="N41" s="48" t="s">
        <v>241</v>
      </c>
      <c r="O41" s="32" t="s">
        <v>705</v>
      </c>
      <c r="P41" s="32" t="s">
        <v>43</v>
      </c>
      <c r="Q41" s="32">
        <v>0</v>
      </c>
      <c r="R41" s="32" t="s">
        <v>31</v>
      </c>
      <c r="S41" s="54">
        <v>0</v>
      </c>
      <c r="T41" s="54">
        <v>13900000</v>
      </c>
      <c r="U41" s="51">
        <f>+T41</f>
        <v>13900000</v>
      </c>
      <c r="V41" s="32" t="s">
        <v>32</v>
      </c>
      <c r="W41" s="32" t="s">
        <v>33</v>
      </c>
      <c r="X41" s="32" t="s">
        <v>1265</v>
      </c>
      <c r="Y41" s="33">
        <v>3009133992</v>
      </c>
      <c r="Z41" s="10" t="s">
        <v>1266</v>
      </c>
      <c r="AA41" s="32"/>
      <c r="AB41" s="32" t="s">
        <v>172</v>
      </c>
      <c r="AC41" s="32" t="s">
        <v>1974</v>
      </c>
      <c r="AD41" s="32" t="s">
        <v>2258</v>
      </c>
      <c r="AE41" s="50"/>
      <c r="AF41" s="50"/>
    </row>
    <row r="42" spans="1:36" s="45" customFormat="1" ht="207" customHeight="1" x14ac:dyDescent="0.25">
      <c r="A42" s="50" t="s">
        <v>1756</v>
      </c>
      <c r="B42" s="32" t="s">
        <v>172</v>
      </c>
      <c r="C42" s="135">
        <v>583</v>
      </c>
      <c r="D42" s="32" t="s">
        <v>1978</v>
      </c>
      <c r="E42" s="32"/>
      <c r="F42" s="32"/>
      <c r="G42" s="32" t="s">
        <v>2004</v>
      </c>
      <c r="H42" s="32" t="s">
        <v>1979</v>
      </c>
      <c r="I42" s="32"/>
      <c r="J42" s="63" t="s">
        <v>39</v>
      </c>
      <c r="K42" s="63">
        <v>9</v>
      </c>
      <c r="L42" s="32" t="s">
        <v>82</v>
      </c>
      <c r="M42" s="32">
        <v>1</v>
      </c>
      <c r="N42" s="48" t="s">
        <v>241</v>
      </c>
      <c r="O42" s="32" t="s">
        <v>707</v>
      </c>
      <c r="P42" s="48" t="s">
        <v>43</v>
      </c>
      <c r="Q42" s="32">
        <v>0</v>
      </c>
      <c r="R42" s="48" t="s">
        <v>31</v>
      </c>
      <c r="S42" s="54">
        <v>0</v>
      </c>
      <c r="T42" s="53">
        <v>25000000</v>
      </c>
      <c r="U42" s="28">
        <v>25000000</v>
      </c>
      <c r="V42" s="32" t="s">
        <v>32</v>
      </c>
      <c r="W42" s="32" t="s">
        <v>33</v>
      </c>
      <c r="X42" s="32" t="s">
        <v>1265</v>
      </c>
      <c r="Y42" s="33">
        <v>3009133992</v>
      </c>
      <c r="Z42" s="10" t="s">
        <v>1266</v>
      </c>
      <c r="AA42" s="52"/>
      <c r="AB42" s="32" t="s">
        <v>172</v>
      </c>
      <c r="AC42" s="32" t="s">
        <v>203</v>
      </c>
      <c r="AD42" s="32" t="s">
        <v>2259</v>
      </c>
      <c r="AE42" s="52"/>
      <c r="AF42" s="52"/>
    </row>
    <row r="43" spans="1:36" s="139" customFormat="1" ht="99" x14ac:dyDescent="0.25">
      <c r="A43" s="50" t="s">
        <v>2099</v>
      </c>
      <c r="B43" s="32" t="s">
        <v>106</v>
      </c>
      <c r="C43" s="135">
        <v>585</v>
      </c>
      <c r="D43" s="32" t="s">
        <v>199</v>
      </c>
      <c r="E43" s="32"/>
      <c r="F43" s="64"/>
      <c r="G43" s="88" t="s">
        <v>2077</v>
      </c>
      <c r="H43" s="32" t="s">
        <v>200</v>
      </c>
      <c r="I43" s="32"/>
      <c r="J43" s="63" t="s">
        <v>39</v>
      </c>
      <c r="K43" s="63">
        <v>9</v>
      </c>
      <c r="L43" s="32" t="s">
        <v>28</v>
      </c>
      <c r="M43" s="32">
        <v>4</v>
      </c>
      <c r="N43" s="32" t="s">
        <v>134</v>
      </c>
      <c r="O43" s="32" t="s">
        <v>709</v>
      </c>
      <c r="P43" s="32" t="s">
        <v>43</v>
      </c>
      <c r="Q43" s="32">
        <v>0</v>
      </c>
      <c r="R43" s="32" t="s">
        <v>31</v>
      </c>
      <c r="S43" s="3">
        <v>0</v>
      </c>
      <c r="T43" s="3">
        <v>48382798.310000002</v>
      </c>
      <c r="U43" s="3">
        <v>48382798.310000002</v>
      </c>
      <c r="V43" s="32" t="s">
        <v>32</v>
      </c>
      <c r="W43" s="32" t="s">
        <v>33</v>
      </c>
      <c r="X43" s="32" t="s">
        <v>198</v>
      </c>
      <c r="Y43" s="33">
        <v>3009133992</v>
      </c>
      <c r="Z43" s="10" t="s">
        <v>242</v>
      </c>
      <c r="AA43" s="32"/>
      <c r="AB43" s="32" t="s">
        <v>106</v>
      </c>
      <c r="AC43" s="32" t="s">
        <v>273</v>
      </c>
      <c r="AD43" s="32" t="s">
        <v>2250</v>
      </c>
      <c r="AE43" s="64"/>
      <c r="AF43" s="64"/>
    </row>
    <row r="44" spans="1:36" s="45" customFormat="1" ht="175.5" customHeight="1" x14ac:dyDescent="0.25">
      <c r="A44" s="50" t="s">
        <v>2101</v>
      </c>
      <c r="B44" s="32" t="s">
        <v>106</v>
      </c>
      <c r="C44" s="135">
        <v>586</v>
      </c>
      <c r="D44" s="32" t="s">
        <v>199</v>
      </c>
      <c r="E44" s="32"/>
      <c r="F44" s="64"/>
      <c r="G44" s="88" t="s">
        <v>2078</v>
      </c>
      <c r="H44" s="32" t="s">
        <v>200</v>
      </c>
      <c r="I44" s="32"/>
      <c r="J44" s="63" t="s">
        <v>39</v>
      </c>
      <c r="K44" s="63">
        <v>9</v>
      </c>
      <c r="L44" s="32" t="s">
        <v>28</v>
      </c>
      <c r="M44" s="32">
        <v>4</v>
      </c>
      <c r="N44" s="32" t="s">
        <v>134</v>
      </c>
      <c r="O44" s="32" t="s">
        <v>709</v>
      </c>
      <c r="P44" s="32" t="s">
        <v>43</v>
      </c>
      <c r="Q44" s="32">
        <v>0</v>
      </c>
      <c r="R44" s="32" t="s">
        <v>31</v>
      </c>
      <c r="S44" s="3">
        <v>0</v>
      </c>
      <c r="T44" s="3">
        <v>13652113.32</v>
      </c>
      <c r="U44" s="3">
        <v>13652113.32</v>
      </c>
      <c r="V44" s="32" t="s">
        <v>32</v>
      </c>
      <c r="W44" s="32" t="s">
        <v>33</v>
      </c>
      <c r="X44" s="32" t="s">
        <v>198</v>
      </c>
      <c r="Y44" s="33">
        <v>3009133992</v>
      </c>
      <c r="Z44" s="10" t="s">
        <v>242</v>
      </c>
      <c r="AA44" s="32"/>
      <c r="AB44" s="32" t="s">
        <v>106</v>
      </c>
      <c r="AC44" s="32" t="s">
        <v>273</v>
      </c>
      <c r="AD44" s="32" t="s">
        <v>2250</v>
      </c>
      <c r="AE44" s="64"/>
      <c r="AF44" s="64"/>
    </row>
    <row r="45" spans="1:36" ht="82.5" x14ac:dyDescent="0.25">
      <c r="A45" s="50" t="s">
        <v>2102</v>
      </c>
      <c r="B45" s="32" t="s">
        <v>106</v>
      </c>
      <c r="C45" s="135">
        <v>587</v>
      </c>
      <c r="D45" s="32" t="s">
        <v>199</v>
      </c>
      <c r="E45" s="32"/>
      <c r="F45" s="64"/>
      <c r="G45" s="88" t="s">
        <v>2079</v>
      </c>
      <c r="H45" s="32" t="s">
        <v>200</v>
      </c>
      <c r="I45" s="32"/>
      <c r="J45" s="63" t="s">
        <v>39</v>
      </c>
      <c r="K45" s="63">
        <v>9</v>
      </c>
      <c r="L45" s="32" t="s">
        <v>28</v>
      </c>
      <c r="M45" s="32">
        <v>4</v>
      </c>
      <c r="N45" s="32" t="s">
        <v>134</v>
      </c>
      <c r="O45" s="32" t="s">
        <v>709</v>
      </c>
      <c r="P45" s="32" t="s">
        <v>43</v>
      </c>
      <c r="Q45" s="32">
        <v>0</v>
      </c>
      <c r="R45" s="32" t="s">
        <v>31</v>
      </c>
      <c r="S45" s="3">
        <v>0</v>
      </c>
      <c r="T45" s="3">
        <v>13652113.32</v>
      </c>
      <c r="U45" s="3">
        <v>13652113.32</v>
      </c>
      <c r="V45" s="32" t="s">
        <v>32</v>
      </c>
      <c r="W45" s="32" t="s">
        <v>33</v>
      </c>
      <c r="X45" s="32" t="s">
        <v>198</v>
      </c>
      <c r="Y45" s="33">
        <v>3009133992</v>
      </c>
      <c r="Z45" s="10" t="s">
        <v>242</v>
      </c>
      <c r="AA45" s="32"/>
      <c r="AB45" s="32" t="s">
        <v>106</v>
      </c>
      <c r="AC45" s="32" t="s">
        <v>273</v>
      </c>
      <c r="AD45" s="32" t="s">
        <v>2251</v>
      </c>
      <c r="AE45" s="64"/>
      <c r="AF45" s="64"/>
    </row>
    <row r="46" spans="1:36" ht="159" customHeight="1" x14ac:dyDescent="0.25">
      <c r="A46" s="125" t="s">
        <v>2120</v>
      </c>
      <c r="B46" s="125" t="s">
        <v>35</v>
      </c>
      <c r="C46" s="135">
        <v>593</v>
      </c>
      <c r="D46" s="125">
        <v>80111607</v>
      </c>
      <c r="E46" s="125"/>
      <c r="F46" s="64"/>
      <c r="G46" s="125" t="s">
        <v>2085</v>
      </c>
      <c r="H46" s="125" t="s">
        <v>26</v>
      </c>
      <c r="I46" s="129" t="s">
        <v>2281</v>
      </c>
      <c r="J46" s="129" t="s">
        <v>39</v>
      </c>
      <c r="K46" s="129">
        <v>9</v>
      </c>
      <c r="L46" s="125" t="s">
        <v>28</v>
      </c>
      <c r="M46" s="129">
        <v>4</v>
      </c>
      <c r="N46" s="125" t="s">
        <v>29</v>
      </c>
      <c r="O46" s="125" t="s">
        <v>705</v>
      </c>
      <c r="P46" s="125" t="s">
        <v>43</v>
      </c>
      <c r="Q46" s="125">
        <v>0</v>
      </c>
      <c r="R46" s="125" t="s">
        <v>31</v>
      </c>
      <c r="S46" s="3">
        <v>7000000</v>
      </c>
      <c r="T46" s="93">
        <f>+M46*S46</f>
        <v>28000000</v>
      </c>
      <c r="U46" s="118">
        <f t="shared" ref="U46" si="5">+T46</f>
        <v>28000000</v>
      </c>
      <c r="V46" s="125" t="s">
        <v>32</v>
      </c>
      <c r="W46" s="125" t="s">
        <v>33</v>
      </c>
      <c r="X46" s="3" t="s">
        <v>2049</v>
      </c>
      <c r="Y46" s="126">
        <v>3009133992</v>
      </c>
      <c r="Z46" s="66" t="s">
        <v>2050</v>
      </c>
      <c r="AA46" s="125"/>
      <c r="AB46" s="125" t="s">
        <v>673</v>
      </c>
      <c r="AC46" s="125" t="s">
        <v>2051</v>
      </c>
      <c r="AD46" s="48" t="s">
        <v>2028</v>
      </c>
      <c r="AE46" s="21"/>
      <c r="AF46" s="21"/>
    </row>
    <row r="47" spans="1:36" ht="186" customHeight="1" x14ac:dyDescent="0.25">
      <c r="A47" s="50" t="s">
        <v>2116</v>
      </c>
      <c r="B47" s="32" t="s">
        <v>172</v>
      </c>
      <c r="C47" s="135">
        <v>594</v>
      </c>
      <c r="D47" s="32">
        <v>80161500</v>
      </c>
      <c r="E47" s="32"/>
      <c r="G47" s="32" t="s">
        <v>2086</v>
      </c>
      <c r="H47" s="32" t="s">
        <v>740</v>
      </c>
      <c r="I47" s="63" t="s">
        <v>2260</v>
      </c>
      <c r="J47" s="63" t="s">
        <v>39</v>
      </c>
      <c r="K47" s="63">
        <v>9</v>
      </c>
      <c r="L47" s="32" t="s">
        <v>28</v>
      </c>
      <c r="M47" s="129">
        <v>3.9</v>
      </c>
      <c r="N47" s="32" t="s">
        <v>29</v>
      </c>
      <c r="O47" s="32" t="s">
        <v>705</v>
      </c>
      <c r="P47" s="32" t="s">
        <v>43</v>
      </c>
      <c r="Q47" s="32">
        <v>0</v>
      </c>
      <c r="R47" s="32" t="s">
        <v>31</v>
      </c>
      <c r="S47" s="3">
        <v>5000000</v>
      </c>
      <c r="T47" s="93">
        <f>+M47*S47</f>
        <v>19500000</v>
      </c>
      <c r="U47" s="118">
        <f t="shared" ref="U47:U58" si="6">+T47</f>
        <v>19500000</v>
      </c>
      <c r="V47" s="32" t="s">
        <v>32</v>
      </c>
      <c r="W47" s="32" t="s">
        <v>33</v>
      </c>
      <c r="X47" s="3" t="s">
        <v>573</v>
      </c>
      <c r="Y47" s="33">
        <v>3009133992</v>
      </c>
      <c r="Z47" s="66" t="s">
        <v>574</v>
      </c>
      <c r="AA47" s="32"/>
      <c r="AB47" s="32" t="s">
        <v>172</v>
      </c>
      <c r="AC47" s="32" t="s">
        <v>2159</v>
      </c>
      <c r="AD47" s="45" t="s">
        <v>2261</v>
      </c>
      <c r="AE47" s="21"/>
      <c r="AF47" s="21"/>
    </row>
    <row r="48" spans="1:36" ht="109.5" customHeight="1" x14ac:dyDescent="0.25">
      <c r="A48" s="50" t="s">
        <v>2117</v>
      </c>
      <c r="B48" s="32" t="s">
        <v>172</v>
      </c>
      <c r="C48" s="135">
        <v>595</v>
      </c>
      <c r="D48" s="32">
        <v>80161500</v>
      </c>
      <c r="E48" s="32"/>
      <c r="G48" s="32" t="s">
        <v>2087</v>
      </c>
      <c r="H48" s="32" t="s">
        <v>1970</v>
      </c>
      <c r="I48" s="63" t="s">
        <v>2262</v>
      </c>
      <c r="J48" s="63" t="s">
        <v>39</v>
      </c>
      <c r="K48" s="63">
        <v>9</v>
      </c>
      <c r="L48" s="32" t="s">
        <v>28</v>
      </c>
      <c r="M48" s="129">
        <v>3.9</v>
      </c>
      <c r="N48" s="32" t="s">
        <v>29</v>
      </c>
      <c r="O48" s="32" t="s">
        <v>705</v>
      </c>
      <c r="P48" s="32" t="s">
        <v>43</v>
      </c>
      <c r="Q48" s="32">
        <v>0</v>
      </c>
      <c r="R48" s="32" t="s">
        <v>31</v>
      </c>
      <c r="S48" s="3">
        <v>6000000</v>
      </c>
      <c r="T48" s="93">
        <f>+M48*S48</f>
        <v>23400000</v>
      </c>
      <c r="U48" s="118">
        <f t="shared" si="6"/>
        <v>23400000</v>
      </c>
      <c r="V48" s="32" t="s">
        <v>32</v>
      </c>
      <c r="W48" s="32" t="s">
        <v>33</v>
      </c>
      <c r="X48" s="3" t="s">
        <v>573</v>
      </c>
      <c r="Y48" s="33">
        <v>3009133992</v>
      </c>
      <c r="Z48" s="66" t="s">
        <v>574</v>
      </c>
      <c r="AA48" s="32"/>
      <c r="AB48" s="32" t="s">
        <v>172</v>
      </c>
      <c r="AC48" s="32" t="s">
        <v>2159</v>
      </c>
      <c r="AD48" s="45" t="s">
        <v>2263</v>
      </c>
      <c r="AE48" s="21"/>
      <c r="AF48" s="21"/>
    </row>
    <row r="49" spans="1:38" ht="105.75" customHeight="1" x14ac:dyDescent="0.25">
      <c r="A49" s="50" t="s">
        <v>2118</v>
      </c>
      <c r="B49" s="32" t="s">
        <v>172</v>
      </c>
      <c r="C49" s="135">
        <v>596</v>
      </c>
      <c r="D49" s="32">
        <v>80161500</v>
      </c>
      <c r="E49" s="32"/>
      <c r="F49" s="64"/>
      <c r="G49" s="32" t="s">
        <v>2088</v>
      </c>
      <c r="H49" s="32" t="s">
        <v>740</v>
      </c>
      <c r="I49" s="32" t="s">
        <v>41</v>
      </c>
      <c r="J49" s="63" t="s">
        <v>39</v>
      </c>
      <c r="K49" s="63">
        <v>9</v>
      </c>
      <c r="L49" s="32" t="s">
        <v>28</v>
      </c>
      <c r="M49" s="129">
        <v>3.5</v>
      </c>
      <c r="N49" s="32" t="s">
        <v>29</v>
      </c>
      <c r="O49" s="32" t="s">
        <v>705</v>
      </c>
      <c r="P49" s="32" t="s">
        <v>43</v>
      </c>
      <c r="Q49" s="32">
        <v>0</v>
      </c>
      <c r="R49" s="32" t="s">
        <v>31</v>
      </c>
      <c r="S49" s="3">
        <v>6000000</v>
      </c>
      <c r="T49" s="93">
        <f>+M49*S49</f>
        <v>21000000</v>
      </c>
      <c r="U49" s="118">
        <f t="shared" si="6"/>
        <v>21000000</v>
      </c>
      <c r="V49" s="32" t="s">
        <v>32</v>
      </c>
      <c r="W49" s="32" t="s">
        <v>33</v>
      </c>
      <c r="X49" s="3" t="s">
        <v>573</v>
      </c>
      <c r="Y49" s="33">
        <v>3009133992</v>
      </c>
      <c r="Z49" s="66" t="s">
        <v>574</v>
      </c>
      <c r="AA49" s="32"/>
      <c r="AB49" s="32" t="s">
        <v>172</v>
      </c>
      <c r="AC49" s="32" t="s">
        <v>2159</v>
      </c>
      <c r="AD49" s="48" t="s">
        <v>2264</v>
      </c>
      <c r="AE49" s="21"/>
      <c r="AF49" s="21"/>
    </row>
    <row r="50" spans="1:38" s="79" customFormat="1" ht="120.75" customHeight="1" x14ac:dyDescent="0.25">
      <c r="A50" s="125" t="s">
        <v>2009</v>
      </c>
      <c r="B50" s="125" t="s">
        <v>63</v>
      </c>
      <c r="C50" s="135">
        <v>598</v>
      </c>
      <c r="D50" s="125" t="s">
        <v>1089</v>
      </c>
      <c r="E50" s="125"/>
      <c r="F50" s="77"/>
      <c r="G50" s="125" t="s">
        <v>2090</v>
      </c>
      <c r="H50" s="125" t="s">
        <v>740</v>
      </c>
      <c r="I50" s="125" t="s">
        <v>2056</v>
      </c>
      <c r="J50" s="129" t="s">
        <v>39</v>
      </c>
      <c r="K50" s="129">
        <v>9</v>
      </c>
      <c r="L50" s="125" t="s">
        <v>28</v>
      </c>
      <c r="M50" s="129">
        <v>4</v>
      </c>
      <c r="N50" s="125" t="s">
        <v>29</v>
      </c>
      <c r="O50" s="125" t="s">
        <v>705</v>
      </c>
      <c r="P50" s="125" t="s">
        <v>310</v>
      </c>
      <c r="Q50" s="125">
        <v>1</v>
      </c>
      <c r="R50" s="125" t="s">
        <v>57</v>
      </c>
      <c r="S50" s="3">
        <v>8000000</v>
      </c>
      <c r="T50" s="93">
        <f>+M50*S50</f>
        <v>32000000</v>
      </c>
      <c r="U50" s="93">
        <f t="shared" si="6"/>
        <v>32000000</v>
      </c>
      <c r="V50" s="125" t="s">
        <v>32</v>
      </c>
      <c r="W50" s="125" t="s">
        <v>33</v>
      </c>
      <c r="X50" s="125" t="s">
        <v>2057</v>
      </c>
      <c r="Y50" s="126">
        <v>3015116726</v>
      </c>
      <c r="Z50" s="66" t="s">
        <v>2058</v>
      </c>
      <c r="AA50" s="125"/>
      <c r="AB50" s="125" t="s">
        <v>63</v>
      </c>
      <c r="AC50" s="125" t="s">
        <v>572</v>
      </c>
      <c r="AD50" s="48" t="s">
        <v>2188</v>
      </c>
      <c r="AE50" s="125"/>
      <c r="AF50" s="125"/>
    </row>
    <row r="51" spans="1:38" s="79" customFormat="1" ht="140.25" customHeight="1" x14ac:dyDescent="0.25">
      <c r="A51" s="125" t="s">
        <v>2010</v>
      </c>
      <c r="B51" s="125" t="s">
        <v>63</v>
      </c>
      <c r="C51" s="135">
        <v>599</v>
      </c>
      <c r="D51" s="125" t="s">
        <v>309</v>
      </c>
      <c r="E51" s="125"/>
      <c r="F51" s="77"/>
      <c r="G51" s="48" t="s">
        <v>2189</v>
      </c>
      <c r="H51" s="125" t="s">
        <v>256</v>
      </c>
      <c r="I51" s="125" t="s">
        <v>2059</v>
      </c>
      <c r="J51" s="129" t="s">
        <v>39</v>
      </c>
      <c r="K51" s="129">
        <v>9</v>
      </c>
      <c r="L51" s="125" t="s">
        <v>28</v>
      </c>
      <c r="M51" s="125">
        <v>4</v>
      </c>
      <c r="N51" s="125" t="s">
        <v>2190</v>
      </c>
      <c r="O51" s="125" t="s">
        <v>705</v>
      </c>
      <c r="P51" s="125" t="s">
        <v>310</v>
      </c>
      <c r="Q51" s="80">
        <v>1</v>
      </c>
      <c r="R51" s="125" t="s">
        <v>57</v>
      </c>
      <c r="S51" s="77"/>
      <c r="T51" s="67">
        <v>47431020</v>
      </c>
      <c r="U51" s="3">
        <f t="shared" si="6"/>
        <v>47431020</v>
      </c>
      <c r="V51" s="125" t="s">
        <v>32</v>
      </c>
      <c r="W51" s="125" t="s">
        <v>33</v>
      </c>
      <c r="X51" s="125" t="s">
        <v>2060</v>
      </c>
      <c r="Y51" s="126">
        <v>3138322677</v>
      </c>
      <c r="Z51" s="66" t="s">
        <v>2061</v>
      </c>
      <c r="AA51" s="77"/>
      <c r="AB51" s="125" t="s">
        <v>63</v>
      </c>
      <c r="AC51" s="125" t="s">
        <v>572</v>
      </c>
      <c r="AD51" s="48" t="s">
        <v>2191</v>
      </c>
      <c r="AE51" s="125"/>
      <c r="AF51" s="125"/>
    </row>
    <row r="52" spans="1:38" ht="188.25" customHeight="1" x14ac:dyDescent="0.25">
      <c r="A52" s="50" t="s">
        <v>2108</v>
      </c>
      <c r="B52" s="48" t="s">
        <v>106</v>
      </c>
      <c r="C52" s="135">
        <v>603</v>
      </c>
      <c r="D52" s="125" t="s">
        <v>103</v>
      </c>
      <c r="E52" s="125"/>
      <c r="F52" s="125"/>
      <c r="G52" s="116" t="s">
        <v>2094</v>
      </c>
      <c r="H52" s="125" t="s">
        <v>2065</v>
      </c>
      <c r="I52" s="48" t="s">
        <v>2063</v>
      </c>
      <c r="J52" s="129" t="s">
        <v>39</v>
      </c>
      <c r="K52" s="129">
        <v>9</v>
      </c>
      <c r="L52" s="48" t="s">
        <v>28</v>
      </c>
      <c r="M52" s="129">
        <v>4</v>
      </c>
      <c r="N52" s="125" t="s">
        <v>29</v>
      </c>
      <c r="O52" s="125" t="s">
        <v>705</v>
      </c>
      <c r="P52" s="48" t="s">
        <v>2064</v>
      </c>
      <c r="Q52" s="125">
        <v>0</v>
      </c>
      <c r="R52" s="125" t="s">
        <v>31</v>
      </c>
      <c r="S52" s="134">
        <v>9000000</v>
      </c>
      <c r="T52" s="131">
        <f>S52*M52</f>
        <v>36000000</v>
      </c>
      <c r="U52" s="132">
        <f t="shared" si="6"/>
        <v>36000000</v>
      </c>
      <c r="V52" s="48" t="s">
        <v>32</v>
      </c>
      <c r="W52" s="125" t="s">
        <v>33</v>
      </c>
      <c r="X52" s="119" t="s">
        <v>2279</v>
      </c>
      <c r="Y52" s="69">
        <v>3187934435</v>
      </c>
      <c r="Z52" s="92" t="s">
        <v>2280</v>
      </c>
      <c r="AA52" s="48"/>
      <c r="AB52" s="125" t="s">
        <v>106</v>
      </c>
      <c r="AC52" s="125" t="s">
        <v>253</v>
      </c>
      <c r="AD52" s="125" t="s">
        <v>2166</v>
      </c>
      <c r="AE52" s="45"/>
      <c r="AF52" s="45"/>
    </row>
    <row r="53" spans="1:38" ht="82.5" x14ac:dyDescent="0.25">
      <c r="A53" s="125" t="s">
        <v>2113</v>
      </c>
      <c r="B53" s="125" t="s">
        <v>94</v>
      </c>
      <c r="C53" s="135">
        <v>604</v>
      </c>
      <c r="D53" s="125">
        <v>80161504</v>
      </c>
      <c r="E53" s="125"/>
      <c r="F53" s="125"/>
      <c r="G53" s="125" t="s">
        <v>2135</v>
      </c>
      <c r="H53" s="125" t="s">
        <v>26</v>
      </c>
      <c r="I53" s="125" t="s">
        <v>41</v>
      </c>
      <c r="J53" s="129" t="s">
        <v>39</v>
      </c>
      <c r="K53" s="129">
        <v>9</v>
      </c>
      <c r="L53" s="125" t="s">
        <v>28</v>
      </c>
      <c r="M53" s="129">
        <v>4</v>
      </c>
      <c r="N53" s="125" t="s">
        <v>29</v>
      </c>
      <c r="O53" s="125" t="s">
        <v>705</v>
      </c>
      <c r="P53" s="125" t="s">
        <v>43</v>
      </c>
      <c r="Q53" s="125">
        <v>0</v>
      </c>
      <c r="R53" s="125" t="s">
        <v>31</v>
      </c>
      <c r="S53" s="3">
        <v>10500000</v>
      </c>
      <c r="T53" s="93">
        <f>+M53*S53</f>
        <v>42000000</v>
      </c>
      <c r="U53" s="93">
        <f t="shared" si="6"/>
        <v>42000000</v>
      </c>
      <c r="V53" s="125" t="s">
        <v>32</v>
      </c>
      <c r="W53" s="125" t="s">
        <v>33</v>
      </c>
      <c r="X53" s="125" t="s">
        <v>2066</v>
      </c>
      <c r="Y53" s="126">
        <v>3176644990</v>
      </c>
      <c r="Z53" s="125" t="s">
        <v>2067</v>
      </c>
      <c r="AA53" s="125"/>
      <c r="AB53" s="125" t="s">
        <v>94</v>
      </c>
      <c r="AC53" s="125" t="s">
        <v>253</v>
      </c>
      <c r="AD53" s="125" t="s">
        <v>2028</v>
      </c>
      <c r="AE53" s="21"/>
      <c r="AF53" s="21"/>
    </row>
    <row r="54" spans="1:38" ht="120.75" customHeight="1" x14ac:dyDescent="0.25">
      <c r="A54" s="50" t="s">
        <v>2110</v>
      </c>
      <c r="B54" s="125" t="s">
        <v>106</v>
      </c>
      <c r="C54" s="135">
        <v>607</v>
      </c>
      <c r="D54" s="125" t="s">
        <v>1242</v>
      </c>
      <c r="E54" s="125"/>
      <c r="F54" s="125"/>
      <c r="G54" s="88" t="s">
        <v>2097</v>
      </c>
      <c r="H54" s="125" t="s">
        <v>26</v>
      </c>
      <c r="I54" s="125"/>
      <c r="J54" s="129" t="s">
        <v>39</v>
      </c>
      <c r="K54" s="129">
        <v>9</v>
      </c>
      <c r="L54" s="125" t="s">
        <v>28</v>
      </c>
      <c r="M54" s="129">
        <v>4</v>
      </c>
      <c r="N54" s="125" t="s">
        <v>29</v>
      </c>
      <c r="O54" s="125" t="s">
        <v>705</v>
      </c>
      <c r="P54" s="125" t="s">
        <v>43</v>
      </c>
      <c r="Q54" s="125">
        <v>0</v>
      </c>
      <c r="R54" s="125" t="s">
        <v>31</v>
      </c>
      <c r="S54" s="74">
        <v>7000000</v>
      </c>
      <c r="T54" s="133">
        <f>+S54*M54</f>
        <v>28000000</v>
      </c>
      <c r="U54" s="133">
        <f t="shared" si="6"/>
        <v>28000000</v>
      </c>
      <c r="V54" s="125" t="s">
        <v>32</v>
      </c>
      <c r="W54" s="125" t="s">
        <v>33</v>
      </c>
      <c r="X54" s="125" t="s">
        <v>1335</v>
      </c>
      <c r="Y54" s="125">
        <v>3213009428</v>
      </c>
      <c r="Z54" s="123" t="s">
        <v>1336</v>
      </c>
      <c r="AA54" s="125"/>
      <c r="AB54" s="125" t="s">
        <v>106</v>
      </c>
      <c r="AC54" s="125" t="s">
        <v>253</v>
      </c>
      <c r="AD54" s="125" t="s">
        <v>2028</v>
      </c>
      <c r="AE54" s="125"/>
      <c r="AF54" s="125"/>
    </row>
    <row r="55" spans="1:38" s="21" customFormat="1" ht="189" customHeight="1" x14ac:dyDescent="0.25">
      <c r="A55" s="50" t="s">
        <v>2112</v>
      </c>
      <c r="B55" s="32" t="s">
        <v>106</v>
      </c>
      <c r="C55" s="135">
        <v>609</v>
      </c>
      <c r="D55" s="32">
        <v>78181500</v>
      </c>
      <c r="E55" s="32"/>
      <c r="F55" s="64"/>
      <c r="G55" s="88" t="s">
        <v>2147</v>
      </c>
      <c r="H55" s="32" t="s">
        <v>183</v>
      </c>
      <c r="I55" s="32" t="s">
        <v>76</v>
      </c>
      <c r="J55" s="63" t="s">
        <v>39</v>
      </c>
      <c r="K55" s="63">
        <v>9</v>
      </c>
      <c r="L55" s="32" t="s">
        <v>28</v>
      </c>
      <c r="M55" s="63">
        <v>4</v>
      </c>
      <c r="N55" s="32" t="s">
        <v>111</v>
      </c>
      <c r="O55" s="32" t="s">
        <v>710</v>
      </c>
      <c r="P55" s="32" t="s">
        <v>43</v>
      </c>
      <c r="Q55" s="32">
        <v>0</v>
      </c>
      <c r="R55" s="32" t="s">
        <v>31</v>
      </c>
      <c r="S55" s="53">
        <v>0</v>
      </c>
      <c r="T55" s="53">
        <v>113087000</v>
      </c>
      <c r="U55" s="28">
        <f t="shared" si="6"/>
        <v>113087000</v>
      </c>
      <c r="V55" s="32" t="s">
        <v>32</v>
      </c>
      <c r="W55" s="32" t="s">
        <v>33</v>
      </c>
      <c r="X55" s="32" t="s">
        <v>232</v>
      </c>
      <c r="Y55" s="33">
        <v>3009133992</v>
      </c>
      <c r="Z55" s="10" t="s">
        <v>243</v>
      </c>
      <c r="AA55" s="32"/>
      <c r="AB55" s="32" t="s">
        <v>106</v>
      </c>
      <c r="AC55" s="32" t="s">
        <v>275</v>
      </c>
      <c r="AD55" s="32" t="s">
        <v>2028</v>
      </c>
      <c r="AE55" s="32"/>
      <c r="AF55" s="32"/>
    </row>
    <row r="56" spans="1:38" ht="132.75" customHeight="1" x14ac:dyDescent="0.25">
      <c r="A56" s="32" t="s">
        <v>2174</v>
      </c>
      <c r="B56" s="32" t="s">
        <v>96</v>
      </c>
      <c r="C56" s="135">
        <v>613</v>
      </c>
      <c r="D56" s="32" t="s">
        <v>2148</v>
      </c>
      <c r="E56" s="32"/>
      <c r="F56" s="32"/>
      <c r="G56" s="32" t="s">
        <v>2156</v>
      </c>
      <c r="H56" s="32" t="s">
        <v>2149</v>
      </c>
      <c r="I56" s="64"/>
      <c r="J56" s="63" t="s">
        <v>39</v>
      </c>
      <c r="K56" s="63">
        <v>9</v>
      </c>
      <c r="L56" s="32" t="s">
        <v>2130</v>
      </c>
      <c r="M56" s="63">
        <v>3</v>
      </c>
      <c r="N56" s="32" t="s">
        <v>29</v>
      </c>
      <c r="O56" s="32" t="s">
        <v>705</v>
      </c>
      <c r="P56" s="32" t="s">
        <v>43</v>
      </c>
      <c r="Q56" s="32">
        <v>0</v>
      </c>
      <c r="R56" s="32" t="s">
        <v>57</v>
      </c>
      <c r="S56" s="71">
        <v>0</v>
      </c>
      <c r="T56" s="3">
        <v>320000000</v>
      </c>
      <c r="U56" s="3">
        <f t="shared" si="6"/>
        <v>320000000</v>
      </c>
      <c r="V56" s="32" t="s">
        <v>32</v>
      </c>
      <c r="W56" s="3" t="s">
        <v>33</v>
      </c>
      <c r="X56" s="63" t="s">
        <v>2222</v>
      </c>
      <c r="Y56" s="32">
        <v>3009133992</v>
      </c>
      <c r="Z56" s="92" t="s">
        <v>2223</v>
      </c>
      <c r="AA56" s="32"/>
      <c r="AB56" s="32" t="s">
        <v>96</v>
      </c>
      <c r="AC56" s="32" t="s">
        <v>571</v>
      </c>
      <c r="AD56" s="32" t="s">
        <v>2224</v>
      </c>
    </row>
    <row r="57" spans="1:38" s="45" customFormat="1" ht="111.75" customHeight="1" x14ac:dyDescent="0.25">
      <c r="A57" s="32" t="s">
        <v>1780</v>
      </c>
      <c r="B57" s="32" t="s">
        <v>37</v>
      </c>
      <c r="C57" s="135">
        <v>614</v>
      </c>
      <c r="D57" s="15">
        <v>78102203</v>
      </c>
      <c r="E57" s="32"/>
      <c r="F57" s="32"/>
      <c r="G57" s="32" t="s">
        <v>2160</v>
      </c>
      <c r="H57" s="129" t="s">
        <v>256</v>
      </c>
      <c r="I57" s="129" t="s">
        <v>41</v>
      </c>
      <c r="J57" s="63" t="s">
        <v>39</v>
      </c>
      <c r="K57" s="63">
        <v>9</v>
      </c>
      <c r="L57" s="32" t="s">
        <v>28</v>
      </c>
      <c r="M57" s="129">
        <v>3</v>
      </c>
      <c r="N57" s="32" t="s">
        <v>2150</v>
      </c>
      <c r="O57" s="32" t="s">
        <v>705</v>
      </c>
      <c r="P57" s="32" t="s">
        <v>43</v>
      </c>
      <c r="Q57" s="32">
        <v>0</v>
      </c>
      <c r="R57" s="32" t="s">
        <v>31</v>
      </c>
      <c r="S57" s="53">
        <v>0</v>
      </c>
      <c r="T57" s="53">
        <f>+M57*S57</f>
        <v>0</v>
      </c>
      <c r="U57" s="28">
        <f t="shared" si="6"/>
        <v>0</v>
      </c>
      <c r="V57" s="32" t="s">
        <v>32</v>
      </c>
      <c r="W57" s="32" t="s">
        <v>33</v>
      </c>
      <c r="X57" s="35" t="s">
        <v>2124</v>
      </c>
      <c r="Y57" s="32">
        <v>3185144947</v>
      </c>
      <c r="Z57" s="36" t="s">
        <v>1106</v>
      </c>
      <c r="AA57" s="10"/>
      <c r="AB57" s="32" t="s">
        <v>37</v>
      </c>
      <c r="AC57" s="32" t="s">
        <v>33</v>
      </c>
      <c r="AD57" s="32" t="s">
        <v>2246</v>
      </c>
      <c r="AE57" s="32"/>
      <c r="AF57" s="32"/>
    </row>
    <row r="58" spans="1:38" s="45" customFormat="1" ht="115.5" x14ac:dyDescent="0.25">
      <c r="A58" s="50" t="s">
        <v>2178</v>
      </c>
      <c r="B58" s="32" t="s">
        <v>106</v>
      </c>
      <c r="C58" s="135">
        <v>616</v>
      </c>
      <c r="D58" s="32" t="s">
        <v>715</v>
      </c>
      <c r="E58" s="32"/>
      <c r="F58" s="32"/>
      <c r="G58" s="88" t="s">
        <v>2158</v>
      </c>
      <c r="H58" s="32" t="s">
        <v>202</v>
      </c>
      <c r="I58" s="32"/>
      <c r="J58" s="63" t="s">
        <v>39</v>
      </c>
      <c r="K58" s="63">
        <v>9</v>
      </c>
      <c r="L58" s="32" t="s">
        <v>28</v>
      </c>
      <c r="M58" s="32">
        <v>3</v>
      </c>
      <c r="N58" s="32" t="s">
        <v>208</v>
      </c>
      <c r="O58" s="32" t="s">
        <v>708</v>
      </c>
      <c r="P58" s="32" t="s">
        <v>43</v>
      </c>
      <c r="Q58" s="32">
        <v>0</v>
      </c>
      <c r="R58" s="32" t="s">
        <v>57</v>
      </c>
      <c r="S58" s="53">
        <v>0</v>
      </c>
      <c r="T58" s="28">
        <v>233085500</v>
      </c>
      <c r="U58" s="28">
        <f t="shared" si="6"/>
        <v>233085500</v>
      </c>
      <c r="V58" s="88" t="s">
        <v>32</v>
      </c>
      <c r="W58" s="88" t="s">
        <v>33</v>
      </c>
      <c r="X58" s="63" t="s">
        <v>2242</v>
      </c>
      <c r="Y58" s="89">
        <v>3009133992</v>
      </c>
      <c r="Z58" s="92" t="s">
        <v>2243</v>
      </c>
      <c r="AA58" s="88"/>
      <c r="AB58" s="88" t="s">
        <v>106</v>
      </c>
      <c r="AC58" s="88" t="s">
        <v>299</v>
      </c>
      <c r="AD58" s="88" t="s">
        <v>2131</v>
      </c>
      <c r="AE58" s="32"/>
      <c r="AF58" s="32"/>
    </row>
    <row r="59" spans="1:38" s="45" customFormat="1" ht="138.75" customHeight="1" x14ac:dyDescent="0.25">
      <c r="A59" s="50" t="s">
        <v>2180</v>
      </c>
      <c r="B59" s="125" t="s">
        <v>106</v>
      </c>
      <c r="C59" s="135">
        <v>618</v>
      </c>
      <c r="D59" s="37" t="s">
        <v>1853</v>
      </c>
      <c r="E59" s="125"/>
      <c r="F59" s="37"/>
      <c r="G59" s="75" t="s">
        <v>2172</v>
      </c>
      <c r="H59" s="125" t="s">
        <v>2171</v>
      </c>
      <c r="I59" s="125"/>
      <c r="J59" s="129" t="s">
        <v>39</v>
      </c>
      <c r="K59" s="129">
        <v>9</v>
      </c>
      <c r="L59" s="126" t="s">
        <v>28</v>
      </c>
      <c r="M59" s="125">
        <v>4</v>
      </c>
      <c r="N59" s="125" t="s">
        <v>241</v>
      </c>
      <c r="O59" s="38" t="s">
        <v>707</v>
      </c>
      <c r="P59" s="125" t="s">
        <v>43</v>
      </c>
      <c r="Q59" s="125">
        <v>0</v>
      </c>
      <c r="R59" s="125" t="s">
        <v>57</v>
      </c>
      <c r="S59" s="65">
        <v>1500000</v>
      </c>
      <c r="T59" s="68">
        <f>+M59*S59</f>
        <v>6000000</v>
      </c>
      <c r="U59" s="68">
        <f>+T59</f>
        <v>6000000</v>
      </c>
      <c r="V59" s="39" t="s">
        <v>32</v>
      </c>
      <c r="W59" s="39" t="s">
        <v>33</v>
      </c>
      <c r="X59" s="125" t="s">
        <v>1856</v>
      </c>
      <c r="Y59" s="126">
        <v>3009133992</v>
      </c>
      <c r="Z59" s="123" t="s">
        <v>1857</v>
      </c>
      <c r="AA59" s="125"/>
      <c r="AB59" s="125" t="s">
        <v>1858</v>
      </c>
      <c r="AC59" s="125" t="s">
        <v>570</v>
      </c>
      <c r="AD59" s="125" t="s">
        <v>2193</v>
      </c>
      <c r="AE59" s="125"/>
      <c r="AF59" s="125"/>
    </row>
    <row r="60" spans="1:38" s="45" customFormat="1" ht="115.5" x14ac:dyDescent="0.25">
      <c r="A60" s="50" t="s">
        <v>2203</v>
      </c>
      <c r="B60" s="32" t="s">
        <v>106</v>
      </c>
      <c r="C60" s="135">
        <v>620</v>
      </c>
      <c r="D60" s="32" t="s">
        <v>1452</v>
      </c>
      <c r="E60" s="32"/>
      <c r="F60" s="80"/>
      <c r="G60" s="88" t="s">
        <v>2199</v>
      </c>
      <c r="H60" s="80" t="s">
        <v>202</v>
      </c>
      <c r="I60" s="80"/>
      <c r="J60" s="63" t="s">
        <v>39</v>
      </c>
      <c r="K60" s="63">
        <v>9</v>
      </c>
      <c r="L60" s="32" t="s">
        <v>28</v>
      </c>
      <c r="M60" s="63">
        <v>3</v>
      </c>
      <c r="N60" s="32" t="s">
        <v>208</v>
      </c>
      <c r="O60" s="32" t="s">
        <v>708</v>
      </c>
      <c r="P60" s="47" t="s">
        <v>43</v>
      </c>
      <c r="Q60" s="32">
        <v>0</v>
      </c>
      <c r="R60" s="32" t="s">
        <v>57</v>
      </c>
      <c r="S60" s="83"/>
      <c r="T60" s="84">
        <v>640575000</v>
      </c>
      <c r="U60" s="84">
        <v>640575000</v>
      </c>
      <c r="V60" s="32" t="s">
        <v>32</v>
      </c>
      <c r="W60" s="32" t="s">
        <v>33</v>
      </c>
      <c r="X60" s="3" t="s">
        <v>639</v>
      </c>
      <c r="Y60" s="33">
        <v>3009133992</v>
      </c>
      <c r="Z60" s="85" t="s">
        <v>701</v>
      </c>
      <c r="AA60" s="3"/>
      <c r="AB60" s="32" t="s">
        <v>106</v>
      </c>
      <c r="AC60" s="32" t="s">
        <v>570</v>
      </c>
      <c r="AD60" s="32" t="s">
        <v>2198</v>
      </c>
      <c r="AE60" s="33"/>
      <c r="AF60" s="66"/>
    </row>
    <row r="61" spans="1:38" s="86" customFormat="1" ht="82.5" x14ac:dyDescent="0.25">
      <c r="A61" s="50" t="s">
        <v>2204</v>
      </c>
      <c r="B61" s="32" t="s">
        <v>106</v>
      </c>
      <c r="C61" s="135">
        <v>621</v>
      </c>
      <c r="D61" s="32" t="s">
        <v>199</v>
      </c>
      <c r="E61" s="32"/>
      <c r="F61" s="80"/>
      <c r="G61" s="88" t="s">
        <v>2200</v>
      </c>
      <c r="H61" s="32" t="s">
        <v>200</v>
      </c>
      <c r="I61" s="32" t="s">
        <v>76</v>
      </c>
      <c r="J61" s="63" t="s">
        <v>39</v>
      </c>
      <c r="K61" s="63">
        <v>9</v>
      </c>
      <c r="L61" s="32" t="s">
        <v>28</v>
      </c>
      <c r="M61" s="32">
        <v>4</v>
      </c>
      <c r="N61" s="32" t="s">
        <v>134</v>
      </c>
      <c r="O61" s="32" t="s">
        <v>709</v>
      </c>
      <c r="P61" s="32" t="s">
        <v>43</v>
      </c>
      <c r="Q61" s="32">
        <v>0</v>
      </c>
      <c r="R61" s="32" t="s">
        <v>31</v>
      </c>
      <c r="S61" s="3">
        <v>0</v>
      </c>
      <c r="T61" s="3">
        <v>11200000</v>
      </c>
      <c r="U61" s="3">
        <v>11200000</v>
      </c>
      <c r="V61" s="32" t="s">
        <v>32</v>
      </c>
      <c r="W61" s="32" t="s">
        <v>33</v>
      </c>
      <c r="X61" s="32" t="s">
        <v>198</v>
      </c>
      <c r="Y61" s="33">
        <v>3009133992</v>
      </c>
      <c r="Z61" s="10" t="s">
        <v>242</v>
      </c>
      <c r="AA61" s="32"/>
      <c r="AB61" s="32" t="s">
        <v>106</v>
      </c>
      <c r="AC61" s="32" t="s">
        <v>273</v>
      </c>
      <c r="AD61" s="32" t="s">
        <v>2252</v>
      </c>
      <c r="AE61" s="77"/>
      <c r="AF61" s="77"/>
    </row>
    <row r="62" spans="1:38" s="86" customFormat="1" ht="119.25" customHeight="1" x14ac:dyDescent="0.25">
      <c r="A62" s="32" t="s">
        <v>1781</v>
      </c>
      <c r="B62" s="32" t="s">
        <v>37</v>
      </c>
      <c r="C62" s="135">
        <v>622</v>
      </c>
      <c r="D62" s="32" t="s">
        <v>1453</v>
      </c>
      <c r="E62" s="32"/>
      <c r="F62" s="80"/>
      <c r="G62" s="32" t="s">
        <v>2201</v>
      </c>
      <c r="H62" s="32" t="s">
        <v>743</v>
      </c>
      <c r="I62" s="32" t="s">
        <v>41</v>
      </c>
      <c r="J62" s="63" t="s">
        <v>39</v>
      </c>
      <c r="K62" s="63">
        <v>9</v>
      </c>
      <c r="L62" s="32" t="s">
        <v>28</v>
      </c>
      <c r="M62" s="63">
        <v>4</v>
      </c>
      <c r="N62" s="32" t="s">
        <v>29</v>
      </c>
      <c r="O62" s="32" t="s">
        <v>705</v>
      </c>
      <c r="P62" s="32" t="s">
        <v>30</v>
      </c>
      <c r="Q62" s="32">
        <v>1</v>
      </c>
      <c r="R62" s="32" t="s">
        <v>57</v>
      </c>
      <c r="S62" s="28">
        <v>2500000</v>
      </c>
      <c r="T62" s="95">
        <f>+M62*S62</f>
        <v>10000000</v>
      </c>
      <c r="U62" s="95">
        <f>+T62</f>
        <v>10000000</v>
      </c>
      <c r="V62" s="32" t="s">
        <v>32</v>
      </c>
      <c r="W62" s="3" t="s">
        <v>33</v>
      </c>
      <c r="X62" s="32" t="s">
        <v>2124</v>
      </c>
      <c r="Y62" s="33">
        <v>3185144947</v>
      </c>
      <c r="Z62" s="66" t="s">
        <v>1106</v>
      </c>
      <c r="AA62" s="32"/>
      <c r="AB62" s="32" t="s">
        <v>37</v>
      </c>
      <c r="AC62" s="32" t="s">
        <v>571</v>
      </c>
      <c r="AD62" s="32" t="s">
        <v>2247</v>
      </c>
      <c r="AE62" s="32"/>
      <c r="AF62" s="32"/>
      <c r="AG62" s="76"/>
      <c r="AH62" s="32"/>
      <c r="AI62" s="32"/>
      <c r="AJ62" s="32"/>
      <c r="AK62" s="87"/>
      <c r="AL62" s="87"/>
    </row>
    <row r="63" spans="1:38" s="70" customFormat="1" ht="99" x14ac:dyDescent="0.25">
      <c r="A63" s="32" t="s">
        <v>2214</v>
      </c>
      <c r="B63" s="32" t="s">
        <v>130</v>
      </c>
      <c r="C63" s="137">
        <v>623</v>
      </c>
      <c r="D63" s="32">
        <v>80161500</v>
      </c>
      <c r="E63" s="32"/>
      <c r="F63" s="34"/>
      <c r="G63" s="32" t="s">
        <v>2209</v>
      </c>
      <c r="H63" s="32" t="s">
        <v>26</v>
      </c>
      <c r="I63" s="32" t="s">
        <v>2210</v>
      </c>
      <c r="J63" s="63" t="s">
        <v>39</v>
      </c>
      <c r="K63" s="63">
        <v>9</v>
      </c>
      <c r="L63" s="32" t="s">
        <v>28</v>
      </c>
      <c r="M63" s="32">
        <v>4</v>
      </c>
      <c r="N63" s="32" t="s">
        <v>29</v>
      </c>
      <c r="O63" s="32" t="s">
        <v>705</v>
      </c>
      <c r="P63" s="32" t="s">
        <v>43</v>
      </c>
      <c r="Q63" s="32">
        <v>0</v>
      </c>
      <c r="R63" s="32" t="s">
        <v>31</v>
      </c>
      <c r="S63" s="94">
        <v>7500000</v>
      </c>
      <c r="T63" s="94">
        <f>S63*M63</f>
        <v>30000000</v>
      </c>
      <c r="U63" s="95">
        <f>T63</f>
        <v>30000000</v>
      </c>
      <c r="V63" s="32" t="s">
        <v>32</v>
      </c>
      <c r="W63" s="32" t="s">
        <v>33</v>
      </c>
      <c r="X63" s="32" t="s">
        <v>2211</v>
      </c>
      <c r="Y63" s="33">
        <v>3009133992</v>
      </c>
      <c r="Z63" s="10" t="s">
        <v>2212</v>
      </c>
      <c r="AA63" s="32"/>
      <c r="AB63" s="32" t="s">
        <v>130</v>
      </c>
      <c r="AC63" s="32" t="s">
        <v>270</v>
      </c>
      <c r="AD63" s="32" t="s">
        <v>2213</v>
      </c>
      <c r="AE63" s="32"/>
      <c r="AF63" s="32"/>
    </row>
    <row r="64" spans="1:38" ht="85.5" customHeight="1" x14ac:dyDescent="0.25">
      <c r="A64" s="32"/>
      <c r="B64" s="32" t="s">
        <v>96</v>
      </c>
      <c r="C64" s="129">
        <v>624</v>
      </c>
      <c r="D64" s="32" t="s">
        <v>159</v>
      </c>
      <c r="E64" s="32"/>
      <c r="F64" s="32"/>
      <c r="G64" s="32" t="s">
        <v>2290</v>
      </c>
      <c r="H64" s="32" t="s">
        <v>2225</v>
      </c>
      <c r="I64" s="64"/>
      <c r="J64" s="32" t="s">
        <v>39</v>
      </c>
      <c r="K64" s="32">
        <v>9</v>
      </c>
      <c r="L64" s="32" t="s">
        <v>28</v>
      </c>
      <c r="M64" s="32">
        <v>2</v>
      </c>
      <c r="N64" s="32" t="s">
        <v>29</v>
      </c>
      <c r="O64" s="32"/>
      <c r="P64" s="32" t="s">
        <v>43</v>
      </c>
      <c r="Q64" s="32">
        <v>0</v>
      </c>
      <c r="R64" s="32" t="s">
        <v>57</v>
      </c>
      <c r="S64" s="99">
        <v>0</v>
      </c>
      <c r="T64" s="99">
        <v>1460340840</v>
      </c>
      <c r="U64" s="99">
        <f>+T64</f>
        <v>1460340840</v>
      </c>
      <c r="V64" s="32" t="s">
        <v>32</v>
      </c>
      <c r="W64" s="3" t="s">
        <v>33</v>
      </c>
      <c r="X64" s="32" t="s">
        <v>114</v>
      </c>
      <c r="Y64" s="33">
        <v>3009133992</v>
      </c>
      <c r="Z64" s="66" t="s">
        <v>115</v>
      </c>
      <c r="AA64" s="32"/>
      <c r="AB64" s="32" t="s">
        <v>96</v>
      </c>
      <c r="AC64" s="32" t="s">
        <v>571</v>
      </c>
      <c r="AD64" s="32" t="s">
        <v>2226</v>
      </c>
    </row>
    <row r="65" spans="1:32" ht="78.75" customHeight="1" x14ac:dyDescent="0.25">
      <c r="A65" s="32"/>
      <c r="B65" s="32" t="s">
        <v>96</v>
      </c>
      <c r="C65" s="129">
        <v>625</v>
      </c>
      <c r="D65" s="32" t="s">
        <v>2227</v>
      </c>
      <c r="E65" s="125"/>
      <c r="F65" s="125"/>
      <c r="G65" s="32" t="s">
        <v>2291</v>
      </c>
      <c r="H65" s="32" t="s">
        <v>2228</v>
      </c>
      <c r="I65" s="64"/>
      <c r="J65" s="32" t="s">
        <v>39</v>
      </c>
      <c r="K65" s="32">
        <v>9</v>
      </c>
      <c r="L65" s="32" t="s">
        <v>28</v>
      </c>
      <c r="M65" s="32">
        <v>2</v>
      </c>
      <c r="N65" s="32" t="s">
        <v>134</v>
      </c>
      <c r="O65" s="32"/>
      <c r="P65" s="32" t="s">
        <v>43</v>
      </c>
      <c r="Q65" s="32">
        <v>0</v>
      </c>
      <c r="R65" s="32" t="s">
        <v>57</v>
      </c>
      <c r="S65" s="99">
        <v>0</v>
      </c>
      <c r="T65" s="99">
        <v>1100000000</v>
      </c>
      <c r="U65" s="99">
        <f>+T65</f>
        <v>1100000000</v>
      </c>
      <c r="V65" s="32" t="s">
        <v>32</v>
      </c>
      <c r="W65" s="3" t="s">
        <v>33</v>
      </c>
      <c r="X65" s="32" t="s">
        <v>145</v>
      </c>
      <c r="Y65" s="33">
        <v>3009133992</v>
      </c>
      <c r="Z65" s="66" t="s">
        <v>2229</v>
      </c>
      <c r="AA65" s="32"/>
      <c r="AB65" s="32" t="s">
        <v>96</v>
      </c>
      <c r="AC65" s="32" t="s">
        <v>571</v>
      </c>
      <c r="AD65" s="32" t="s">
        <v>2230</v>
      </c>
    </row>
    <row r="66" spans="1:32" ht="72.75" customHeight="1" x14ac:dyDescent="0.25">
      <c r="A66" s="64"/>
      <c r="B66" s="32" t="s">
        <v>96</v>
      </c>
      <c r="C66" s="129">
        <v>626</v>
      </c>
      <c r="D66" s="32" t="s">
        <v>2231</v>
      </c>
      <c r="E66" s="125"/>
      <c r="F66" s="125"/>
      <c r="G66" s="32" t="s">
        <v>2292</v>
      </c>
      <c r="H66" s="32" t="s">
        <v>2232</v>
      </c>
      <c r="I66" s="64"/>
      <c r="J66" s="32" t="s">
        <v>39</v>
      </c>
      <c r="K66" s="32">
        <v>9</v>
      </c>
      <c r="L66" s="32" t="s">
        <v>28</v>
      </c>
      <c r="M66" s="32">
        <v>2</v>
      </c>
      <c r="N66" s="32" t="s">
        <v>134</v>
      </c>
      <c r="O66" s="32"/>
      <c r="P66" s="32" t="s">
        <v>43</v>
      </c>
      <c r="Q66" s="32">
        <v>0</v>
      </c>
      <c r="R66" s="32" t="s">
        <v>57</v>
      </c>
      <c r="S66" s="99">
        <v>0</v>
      </c>
      <c r="T66" s="99">
        <v>500000000</v>
      </c>
      <c r="U66" s="99">
        <f>+T66</f>
        <v>500000000</v>
      </c>
      <c r="V66" s="32" t="s">
        <v>32</v>
      </c>
      <c r="W66" s="3" t="s">
        <v>33</v>
      </c>
      <c r="X66" s="32" t="s">
        <v>145</v>
      </c>
      <c r="Y66" s="33">
        <v>3009133992</v>
      </c>
      <c r="Z66" s="66" t="s">
        <v>2229</v>
      </c>
      <c r="AA66" s="32"/>
      <c r="AB66" s="32" t="s">
        <v>96</v>
      </c>
      <c r="AC66" s="32" t="s">
        <v>571</v>
      </c>
      <c r="AD66" s="32" t="s">
        <v>2233</v>
      </c>
    </row>
    <row r="67" spans="1:32" s="45" customFormat="1" ht="108.75" customHeight="1" x14ac:dyDescent="0.25">
      <c r="A67" s="32"/>
      <c r="B67" s="32" t="s">
        <v>94</v>
      </c>
      <c r="C67" s="129">
        <v>627</v>
      </c>
      <c r="D67" s="32">
        <v>80161504</v>
      </c>
      <c r="E67" s="125"/>
      <c r="F67" s="125"/>
      <c r="G67" s="32" t="s">
        <v>2293</v>
      </c>
      <c r="H67" s="32" t="s">
        <v>26</v>
      </c>
      <c r="I67" s="32" t="s">
        <v>41</v>
      </c>
      <c r="J67" s="47" t="s">
        <v>39</v>
      </c>
      <c r="K67" s="47">
        <v>9</v>
      </c>
      <c r="L67" s="47" t="s">
        <v>28</v>
      </c>
      <c r="M67" s="47">
        <v>3.5</v>
      </c>
      <c r="N67" s="32" t="s">
        <v>29</v>
      </c>
      <c r="O67" s="32" t="s">
        <v>705</v>
      </c>
      <c r="P67" s="32" t="s">
        <v>43</v>
      </c>
      <c r="Q67" s="32">
        <v>0</v>
      </c>
      <c r="R67" s="32" t="s">
        <v>31</v>
      </c>
      <c r="S67" s="3">
        <v>5000000</v>
      </c>
      <c r="T67" s="3">
        <f>(M67*S67)</f>
        <v>17500000</v>
      </c>
      <c r="U67" s="3">
        <f>+T67</f>
        <v>17500000</v>
      </c>
      <c r="V67" s="32" t="s">
        <v>32</v>
      </c>
      <c r="W67" s="32" t="s">
        <v>33</v>
      </c>
      <c r="X67" s="32" t="s">
        <v>2066</v>
      </c>
      <c r="Y67" s="33">
        <v>3176644990</v>
      </c>
      <c r="Z67" s="32" t="s">
        <v>2067</v>
      </c>
      <c r="AA67" s="32"/>
      <c r="AB67" s="32" t="s">
        <v>94</v>
      </c>
      <c r="AC67" s="32" t="s">
        <v>253</v>
      </c>
      <c r="AD67" s="32" t="s">
        <v>2235</v>
      </c>
    </row>
    <row r="68" spans="1:32" s="105" customFormat="1" ht="140.25" customHeight="1" x14ac:dyDescent="0.25">
      <c r="A68" s="100"/>
      <c r="B68" s="100" t="s">
        <v>48</v>
      </c>
      <c r="C68" s="129">
        <v>628</v>
      </c>
      <c r="D68" s="101">
        <v>55121718</v>
      </c>
      <c r="E68" s="125"/>
      <c r="F68" s="125"/>
      <c r="G68" s="102" t="s">
        <v>2294</v>
      </c>
      <c r="H68" s="100" t="s">
        <v>2236</v>
      </c>
      <c r="I68" s="102" t="s">
        <v>2237</v>
      </c>
      <c r="J68" s="100" t="s">
        <v>82</v>
      </c>
      <c r="K68" s="100">
        <v>9</v>
      </c>
      <c r="L68" s="100" t="s">
        <v>28</v>
      </c>
      <c r="M68" s="102">
        <v>2.5</v>
      </c>
      <c r="N68" s="88" t="s">
        <v>2190</v>
      </c>
      <c r="O68" s="100" t="s">
        <v>707</v>
      </c>
      <c r="P68" s="100" t="s">
        <v>43</v>
      </c>
      <c r="Q68" s="100">
        <v>1</v>
      </c>
      <c r="R68" s="100" t="s">
        <v>57</v>
      </c>
      <c r="S68" s="100" t="s">
        <v>2238</v>
      </c>
      <c r="T68" s="103">
        <v>50000000</v>
      </c>
      <c r="U68" s="103">
        <f>+T68</f>
        <v>50000000</v>
      </c>
      <c r="V68" s="100" t="s">
        <v>32</v>
      </c>
      <c r="W68" s="100" t="s">
        <v>33</v>
      </c>
      <c r="X68" s="100" t="s">
        <v>331</v>
      </c>
      <c r="Y68" s="126">
        <v>3009133992</v>
      </c>
      <c r="Z68" s="104" t="s">
        <v>332</v>
      </c>
      <c r="AA68" s="100"/>
      <c r="AB68" s="100" t="s">
        <v>48</v>
      </c>
      <c r="AC68" s="100" t="s">
        <v>2239</v>
      </c>
      <c r="AD68" s="100" t="s">
        <v>2240</v>
      </c>
      <c r="AE68" s="102"/>
      <c r="AF68" s="102"/>
    </row>
    <row r="69" spans="1:32" s="105" customFormat="1" ht="115.5" x14ac:dyDescent="0.25">
      <c r="A69" s="100"/>
      <c r="B69" s="100" t="s">
        <v>48</v>
      </c>
      <c r="C69" s="129">
        <v>629</v>
      </c>
      <c r="D69" s="88" t="s">
        <v>2299</v>
      </c>
      <c r="E69" s="125"/>
      <c r="F69" s="125"/>
      <c r="G69" s="100" t="s">
        <v>2295</v>
      </c>
      <c r="H69" s="100" t="s">
        <v>2236</v>
      </c>
      <c r="I69" s="100" t="s">
        <v>41</v>
      </c>
      <c r="J69" s="100" t="s">
        <v>82</v>
      </c>
      <c r="K69" s="100">
        <v>9</v>
      </c>
      <c r="L69" s="100" t="s">
        <v>28</v>
      </c>
      <c r="M69" s="102">
        <v>3</v>
      </c>
      <c r="N69" s="100" t="s">
        <v>2241</v>
      </c>
      <c r="O69" s="100" t="s">
        <v>707</v>
      </c>
      <c r="P69" s="100" t="s">
        <v>43</v>
      </c>
      <c r="Q69" s="100">
        <v>1</v>
      </c>
      <c r="R69" s="100" t="s">
        <v>57</v>
      </c>
      <c r="S69" s="106" t="s">
        <v>2238</v>
      </c>
      <c r="T69" s="107">
        <v>26000000</v>
      </c>
      <c r="U69" s="103">
        <v>26000000</v>
      </c>
      <c r="V69" s="100" t="s">
        <v>32</v>
      </c>
      <c r="W69" s="100" t="s">
        <v>33</v>
      </c>
      <c r="X69" s="100" t="s">
        <v>331</v>
      </c>
      <c r="Y69" s="100">
        <v>3009133992</v>
      </c>
      <c r="Z69" s="104" t="s">
        <v>332</v>
      </c>
      <c r="AA69" s="100"/>
      <c r="AB69" s="100" t="s">
        <v>48</v>
      </c>
      <c r="AC69" s="100" t="s">
        <v>2239</v>
      </c>
      <c r="AD69" s="100" t="s">
        <v>2240</v>
      </c>
      <c r="AE69" s="100"/>
      <c r="AF69" s="100"/>
    </row>
    <row r="70" spans="1:32" s="105" customFormat="1" ht="157.5" customHeight="1" x14ac:dyDescent="0.25">
      <c r="A70" s="88"/>
      <c r="B70" s="88" t="s">
        <v>48</v>
      </c>
      <c r="C70" s="129">
        <v>630</v>
      </c>
      <c r="D70" s="88">
        <v>80161504</v>
      </c>
      <c r="E70" s="125"/>
      <c r="F70" s="125"/>
      <c r="G70" s="88" t="s">
        <v>2296</v>
      </c>
      <c r="H70" s="88" t="s">
        <v>26</v>
      </c>
      <c r="I70" s="88" t="s">
        <v>41</v>
      </c>
      <c r="J70" s="88" t="s">
        <v>39</v>
      </c>
      <c r="K70" s="88">
        <v>9</v>
      </c>
      <c r="L70" s="88" t="s">
        <v>28</v>
      </c>
      <c r="M70" s="88">
        <v>3.5</v>
      </c>
      <c r="N70" s="88" t="s">
        <v>29</v>
      </c>
      <c r="O70" s="88" t="s">
        <v>707</v>
      </c>
      <c r="P70" s="88" t="s">
        <v>43</v>
      </c>
      <c r="Q70" s="88">
        <v>1</v>
      </c>
      <c r="R70" s="88" t="s">
        <v>57</v>
      </c>
      <c r="S70" s="109">
        <v>8000000</v>
      </c>
      <c r="T70" s="109">
        <f>+S70*M70</f>
        <v>28000000</v>
      </c>
      <c r="U70" s="103">
        <f>+T70</f>
        <v>28000000</v>
      </c>
      <c r="V70" s="88" t="s">
        <v>32</v>
      </c>
      <c r="W70" s="88" t="s">
        <v>33</v>
      </c>
      <c r="X70" s="88" t="s">
        <v>1841</v>
      </c>
      <c r="Y70" s="89">
        <v>3009133992</v>
      </c>
      <c r="Z70" s="10" t="s">
        <v>1842</v>
      </c>
      <c r="AA70" s="88"/>
      <c r="AB70" s="88" t="s">
        <v>48</v>
      </c>
      <c r="AC70" s="88" t="s">
        <v>2239</v>
      </c>
      <c r="AD70" s="100" t="s">
        <v>2240</v>
      </c>
      <c r="AE70" s="110"/>
      <c r="AF70" s="110"/>
    </row>
    <row r="71" spans="1:32" s="105" customFormat="1" ht="115.5" x14ac:dyDescent="0.25">
      <c r="A71" s="111"/>
      <c r="B71" s="112" t="s">
        <v>48</v>
      </c>
      <c r="C71" s="129">
        <v>631</v>
      </c>
      <c r="D71" s="112">
        <v>80161504</v>
      </c>
      <c r="E71" s="125"/>
      <c r="F71" s="125"/>
      <c r="G71" s="112" t="s">
        <v>2297</v>
      </c>
      <c r="H71" s="88" t="s">
        <v>26</v>
      </c>
      <c r="I71" s="112" t="s">
        <v>41</v>
      </c>
      <c r="J71" s="112" t="s">
        <v>39</v>
      </c>
      <c r="K71" s="112">
        <v>9</v>
      </c>
      <c r="L71" s="112" t="s">
        <v>28</v>
      </c>
      <c r="M71" s="112">
        <v>3.5</v>
      </c>
      <c r="N71" s="112" t="s">
        <v>29</v>
      </c>
      <c r="O71" s="112" t="s">
        <v>707</v>
      </c>
      <c r="P71" s="112" t="s">
        <v>43</v>
      </c>
      <c r="Q71" s="112">
        <v>1</v>
      </c>
      <c r="R71" s="112" t="s">
        <v>57</v>
      </c>
      <c r="S71" s="103">
        <v>7000000</v>
      </c>
      <c r="T71" s="103">
        <f>+S71*M71</f>
        <v>24500000</v>
      </c>
      <c r="U71" s="113">
        <f>+T71</f>
        <v>24500000</v>
      </c>
      <c r="V71" s="112" t="s">
        <v>32</v>
      </c>
      <c r="W71" s="112" t="s">
        <v>33</v>
      </c>
      <c r="X71" s="112" t="s">
        <v>331</v>
      </c>
      <c r="Y71" s="112">
        <v>3009133992</v>
      </c>
      <c r="Z71" s="114" t="s">
        <v>332</v>
      </c>
      <c r="AA71" s="112"/>
      <c r="AB71" s="112" t="s">
        <v>48</v>
      </c>
      <c r="AC71" s="112" t="s">
        <v>2239</v>
      </c>
      <c r="AD71" s="88" t="s">
        <v>2240</v>
      </c>
      <c r="AE71" s="115"/>
      <c r="AF71" s="115"/>
    </row>
    <row r="72" spans="1:32" ht="82.5" x14ac:dyDescent="0.25">
      <c r="A72" s="125"/>
      <c r="B72" s="125" t="s">
        <v>172</v>
      </c>
      <c r="C72" s="129">
        <v>632</v>
      </c>
      <c r="D72" s="125">
        <v>80161500</v>
      </c>
      <c r="E72" s="125"/>
      <c r="F72" s="125"/>
      <c r="G72" s="125" t="s">
        <v>2298</v>
      </c>
      <c r="H72" s="88" t="s">
        <v>26</v>
      </c>
      <c r="I72" s="122"/>
      <c r="J72" s="125" t="s">
        <v>39</v>
      </c>
      <c r="K72" s="125">
        <v>9</v>
      </c>
      <c r="L72" s="122" t="s">
        <v>28</v>
      </c>
      <c r="M72" s="125">
        <v>3.5</v>
      </c>
      <c r="N72" s="125" t="s">
        <v>29</v>
      </c>
      <c r="O72" s="125" t="s">
        <v>705</v>
      </c>
      <c r="P72" s="125" t="s">
        <v>30</v>
      </c>
      <c r="Q72" s="125">
        <v>1</v>
      </c>
      <c r="R72" s="125" t="s">
        <v>57</v>
      </c>
      <c r="S72" s="128">
        <v>12000000</v>
      </c>
      <c r="T72" s="128">
        <f>+M72*S72</f>
        <v>42000000</v>
      </c>
      <c r="U72" s="124">
        <f>+T72</f>
        <v>42000000</v>
      </c>
      <c r="V72" s="125" t="s">
        <v>32</v>
      </c>
      <c r="W72" s="125" t="s">
        <v>33</v>
      </c>
      <c r="X72" s="125" t="s">
        <v>573</v>
      </c>
      <c r="Y72" s="126">
        <v>3009133992</v>
      </c>
      <c r="Z72" s="123" t="s">
        <v>574</v>
      </c>
      <c r="AA72" s="125"/>
      <c r="AB72" s="125" t="s">
        <v>172</v>
      </c>
      <c r="AC72" s="125" t="s">
        <v>266</v>
      </c>
      <c r="AD72" s="125" t="s">
        <v>2267</v>
      </c>
      <c r="AE72" s="127"/>
      <c r="AF72" s="127"/>
    </row>
  </sheetData>
  <sortState xmlns:xlrd2="http://schemas.microsoft.com/office/spreadsheetml/2017/richdata2" ref="A2:AL72">
    <sortCondition ref="C2:C72"/>
  </sortState>
  <conditionalFormatting sqref="G13">
    <cfRule type="duplicateValues" dxfId="34" priority="77"/>
  </conditionalFormatting>
  <conditionalFormatting sqref="C9">
    <cfRule type="duplicateValues" dxfId="33" priority="44"/>
  </conditionalFormatting>
  <conditionalFormatting sqref="C9">
    <cfRule type="duplicateValues" dxfId="32" priority="45"/>
  </conditionalFormatting>
  <conditionalFormatting sqref="C9">
    <cfRule type="duplicateValues" dxfId="31" priority="42"/>
  </conditionalFormatting>
  <conditionalFormatting sqref="C9">
    <cfRule type="duplicateValues" dxfId="30" priority="37"/>
  </conditionalFormatting>
  <conditionalFormatting sqref="C9">
    <cfRule type="duplicateValues" dxfId="29" priority="43"/>
  </conditionalFormatting>
  <conditionalFormatting sqref="C9">
    <cfRule type="duplicateValues" dxfId="28" priority="41"/>
  </conditionalFormatting>
  <conditionalFormatting sqref="C9">
    <cfRule type="duplicateValues" dxfId="27" priority="40"/>
  </conditionalFormatting>
  <conditionalFormatting sqref="C9">
    <cfRule type="duplicateValues" dxfId="26" priority="39"/>
  </conditionalFormatting>
  <conditionalFormatting sqref="C9">
    <cfRule type="duplicateValues" dxfId="25" priority="38"/>
  </conditionalFormatting>
  <conditionalFormatting sqref="C5">
    <cfRule type="duplicateValues" dxfId="24" priority="34"/>
  </conditionalFormatting>
  <conditionalFormatting sqref="C5">
    <cfRule type="duplicateValues" dxfId="23" priority="35"/>
    <cfRule type="duplicateValues" dxfId="22" priority="36"/>
  </conditionalFormatting>
  <conditionalFormatting sqref="C5">
    <cfRule type="duplicateValues" dxfId="21" priority="32"/>
  </conditionalFormatting>
  <conditionalFormatting sqref="C5">
    <cfRule type="duplicateValues" dxfId="20" priority="31"/>
  </conditionalFormatting>
  <conditionalFormatting sqref="C5">
    <cfRule type="duplicateValues" dxfId="19" priority="26"/>
  </conditionalFormatting>
  <conditionalFormatting sqref="C5">
    <cfRule type="duplicateValues" dxfId="18" priority="33"/>
  </conditionalFormatting>
  <conditionalFormatting sqref="C5">
    <cfRule type="duplicateValues" dxfId="17" priority="30"/>
  </conditionalFormatting>
  <conditionalFormatting sqref="C5">
    <cfRule type="duplicateValues" dxfId="16" priority="29"/>
  </conditionalFormatting>
  <conditionalFormatting sqref="C5">
    <cfRule type="duplicateValues" dxfId="15" priority="28"/>
  </conditionalFormatting>
  <conditionalFormatting sqref="C5">
    <cfRule type="duplicateValues" dxfId="14" priority="27"/>
  </conditionalFormatting>
  <conditionalFormatting sqref="C37">
    <cfRule type="duplicateValues" dxfId="13" priority="25"/>
  </conditionalFormatting>
  <conditionalFormatting sqref="C37">
    <cfRule type="duplicateValues" dxfId="12" priority="12"/>
    <cfRule type="duplicateValues" dxfId="11" priority="13"/>
    <cfRule type="duplicateValues" dxfId="10" priority="14"/>
    <cfRule type="duplicateValues" dxfId="9" priority="15"/>
    <cfRule type="duplicateValues" dxfId="8" priority="16"/>
    <cfRule type="duplicateValues" dxfId="7" priority="17"/>
    <cfRule type="duplicateValues" dxfId="6" priority="18"/>
    <cfRule type="duplicateValues" dxfId="5" priority="19"/>
    <cfRule type="duplicateValues" dxfId="4" priority="20"/>
    <cfRule type="duplicateValues" dxfId="3" priority="21"/>
    <cfRule type="duplicateValues" dxfId="2" priority="22"/>
    <cfRule type="duplicateValues" dxfId="1" priority="23"/>
    <cfRule type="duplicateValues" dxfId="0" priority="24"/>
  </conditionalFormatting>
  <hyperlinks>
    <hyperlink ref="Z32" r:id="rId1" xr:uid="{1A959B5F-7E56-4CFF-A50E-BA6A30489201}"/>
    <hyperlink ref="Z15" r:id="rId2" xr:uid="{6A4102BF-AC14-4327-87D9-B5FAE68D1F14}"/>
    <hyperlink ref="Z16" r:id="rId3" xr:uid="{CB9A6643-E01A-4B5D-8460-A9E314ADB8A4}"/>
    <hyperlink ref="Z17" r:id="rId4" xr:uid="{9C798121-3BF1-4F89-94EF-EA23BC5B8E09}"/>
    <hyperlink ref="Z33" r:id="rId5" xr:uid="{77C3B071-FC33-4747-B76E-65B8E4E791B3}"/>
    <hyperlink ref="Z2" r:id="rId6" xr:uid="{CCDFE5D2-F896-41BA-BB6D-F7C499022EC1}"/>
    <hyperlink ref="Z35" r:id="rId7" xr:uid="{1F142F8F-8496-4F08-8CF3-1D42ED5F68AA}"/>
    <hyperlink ref="Z6" r:id="rId8" xr:uid="{3743A4EF-04B2-49C4-957C-7D2DD8FB0341}"/>
    <hyperlink ref="Z7" r:id="rId9" xr:uid="{6999151D-C7BB-424D-9345-ED7B4BA37A32}"/>
    <hyperlink ref="Z8" r:id="rId10" xr:uid="{3A807211-2040-4F06-A085-BB645B9348B8}"/>
    <hyperlink ref="Z28" r:id="rId11" xr:uid="{2E7AADB4-D955-4C50-959B-AAA2A07EA18A}"/>
    <hyperlink ref="Z30" r:id="rId12" xr:uid="{F6D2B52E-79FC-4F4E-A261-F607CCF606E0}"/>
    <hyperlink ref="Z56" r:id="rId13" xr:uid="{C6D4D073-4864-4883-90DB-7BE13B63DCD0}"/>
    <hyperlink ref="Z64" r:id="rId14" xr:uid="{2DE9F24B-8462-444F-92EB-614A277E3D51}"/>
    <hyperlink ref="Z65" r:id="rId15" xr:uid="{5D640D60-2CC7-4227-9620-1139C29EF40D}"/>
    <hyperlink ref="Z66" r:id="rId16" xr:uid="{3006A78E-5674-42FC-A588-C6FFBA90C92D}"/>
    <hyperlink ref="Z62" r:id="rId17" xr:uid="{B8E4C71E-F610-48A7-9F2C-8D733B62309D}"/>
    <hyperlink ref="Z18" r:id="rId18" xr:uid="{57D28946-7DE1-4B51-870F-5E057E9D8DF4}"/>
    <hyperlink ref="Z67" r:id="rId19" xr:uid="{151F398E-5BCE-42DC-8DBA-230AF244489E}"/>
    <hyperlink ref="Z68" r:id="rId20" display="mailto:monica.rocha@migracioncolombia.gov.co" xr:uid="{4F2BDAF7-84D0-4F09-9E5C-5542A435B31F}"/>
    <hyperlink ref="Z69" r:id="rId21" display="mailto:monica.rocha@migracioncolombia.gov.co" xr:uid="{7F981C5A-A110-482D-96C4-20CD67C1CA78}"/>
    <hyperlink ref="Z70" r:id="rId22" xr:uid="{64E86532-94CB-48CF-A33B-A662D3E0E7E0}"/>
    <hyperlink ref="Z71" r:id="rId23" display="mailto:monica.rocha@migracioncolombia.gov.co" xr:uid="{92BF5168-5151-4DCE-801B-27B965ADE9F2}"/>
    <hyperlink ref="Z27" r:id="rId24" xr:uid="{29241CC2-4CB6-454F-904B-658960A4EE79}"/>
    <hyperlink ref="Z19" r:id="rId25" xr:uid="{4DE8B35F-017A-4FF6-A47D-872ED963185D}"/>
    <hyperlink ref="Z12" r:id="rId26" xr:uid="{C2909527-8826-4DC7-B80F-DDC58DAC2846}"/>
    <hyperlink ref="Z23" r:id="rId27" xr:uid="{1871B70A-DD82-486C-84AB-2DB4BA629D89}"/>
    <hyperlink ref="Z55" r:id="rId28" xr:uid="{12597A48-C88A-49C5-AA34-B45C5F98DCB7}"/>
    <hyperlink ref="Z36" r:id="rId29" xr:uid="{3C5249B5-BB44-4D02-A8FC-6766834C54FC}"/>
    <hyperlink ref="Z58" r:id="rId30" xr:uid="{0531A4DF-618C-4BF8-9B1F-7DDFC9DEE3C1}"/>
    <hyperlink ref="Z60" r:id="rId31" xr:uid="{7A2F416B-C3A2-49BA-8C3A-A3D88D45C0EF}"/>
    <hyperlink ref="Z10" r:id="rId32" xr:uid="{707CAC9D-F440-43B6-A7F4-D32158B2D03F}"/>
    <hyperlink ref="W31" r:id="rId33" display="maria.aguirre@migracioncolombia.gov.co" xr:uid="{28591D7F-7234-48BD-AF81-355A19E059C5}"/>
    <hyperlink ref="Z31" r:id="rId34" xr:uid="{32456352-71A3-485B-8851-3E0CAF104D74}"/>
    <hyperlink ref="Z63" r:id="rId35" display="carlos.useche@migracioncolombia.gov.co" xr:uid="{5B594D6D-38F1-4F61-9CB8-2250578833E6}"/>
    <hyperlink ref="Z3" r:id="rId36" xr:uid="{4B75F176-F6C6-4FF2-9270-7F4D43A66F6E}"/>
    <hyperlink ref="Z4" r:id="rId37" xr:uid="{8D09357E-E3DE-4B68-B3C4-69A5E4DF1DD5}"/>
    <hyperlink ref="Z21" r:id="rId38" display="johana.oviedo@migracioncolombia.gov.co" xr:uid="{DDC67613-D98A-4B83-AD91-7DEFA6A34430}"/>
    <hyperlink ref="Z22" r:id="rId39" display="johana.oviedo@migracioncolombia.gov.co" xr:uid="{D74C0440-8962-41AA-889D-F55D534DB194}"/>
    <hyperlink ref="Z43" r:id="rId40" display="johana.oviedo@migracioncolombia.gov.co" xr:uid="{F42BA4EC-A3FB-481F-B987-A82E64B15539}"/>
    <hyperlink ref="Z44" r:id="rId41" display="johana.oviedo@migracioncolombia.gov.co" xr:uid="{9E3AC311-B502-4579-9CC9-95DB2FD1CAAF}"/>
    <hyperlink ref="Z45" r:id="rId42" display="johana.oviedo@migracioncolombia.gov.co" xr:uid="{4C68317C-F106-4256-959E-2442ECA8A1FD}"/>
    <hyperlink ref="Z61" r:id="rId43" display="johana.oviedo@migracioncolombia.gov.co" xr:uid="{CC8635F9-66EB-415D-B328-8BAA8A6249C0}"/>
    <hyperlink ref="Z41" r:id="rId44" xr:uid="{25BDD040-65B6-4F34-9003-9458F86DEB4B}"/>
    <hyperlink ref="Z42" r:id="rId45" xr:uid="{E02E94AA-9AE1-4D6F-A5DF-1EA87B2E1F3C}"/>
    <hyperlink ref="Z40" r:id="rId46" xr:uid="{6D721C0F-3C98-4C76-BEAD-49092AB4D412}"/>
    <hyperlink ref="Z9" r:id="rId47" xr:uid="{EE5BC435-CF88-4DAF-AFA7-C77AD3E8906C}"/>
    <hyperlink ref="Z5" r:id="rId48" xr:uid="{831AA771-E901-407F-90A8-BE0C45E5FD26}"/>
    <hyperlink ref="Z37" r:id="rId49" xr:uid="{45F37D0B-F213-490A-BE82-75AFA65963AD}"/>
    <hyperlink ref="Z46" r:id="rId50" xr:uid="{0634CE62-F9C3-4F7E-BDF8-90DCF0CF5928}"/>
    <hyperlink ref="Z50" r:id="rId51" xr:uid="{8E2B37AD-1394-4494-B6C6-01CD3C474FF0}"/>
    <hyperlink ref="Z51" r:id="rId52" xr:uid="{B1C0D1AC-C8CF-41D1-B6C6-DEEBD4803CCF}"/>
    <hyperlink ref="Z52" r:id="rId53" xr:uid="{F9F3D57B-C886-4386-85D8-6AFF11C12B72}"/>
    <hyperlink ref="Z53" r:id="rId54" xr:uid="{23B4EEEA-4011-4492-9984-10E152B3C8CA}"/>
    <hyperlink ref="Z54" r:id="rId55" xr:uid="{C83DC13E-1F95-4B5C-93CF-940DA72DA64D}"/>
    <hyperlink ref="Z59" r:id="rId56" xr:uid="{98445197-FA18-44A7-BDB7-C98DE915EDDA}"/>
    <hyperlink ref="Z39" r:id="rId57" xr:uid="{6411849C-E8C3-404A-845F-E2E47E307345}"/>
    <hyperlink ref="Z20" r:id="rId58" xr:uid="{FA4464FF-52E6-4D21-B155-F2525765888D}"/>
    <hyperlink ref="Z11" r:id="rId59" display="juan.arcos@migracioncolombia.gov.co" xr:uid="{F48B5C5E-CC90-4C6D-B475-382ACE6ABE12}"/>
  </hyperlinks>
  <pageMargins left="0.7" right="0.7" top="0.75" bottom="0.75" header="0.3" footer="0.3"/>
  <pageSetup orientation="portrait" r:id="rId6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3AF08-7BDF-418D-B02F-25CF12B1E287}">
  <dimension ref="A1"/>
  <sheetViews>
    <sheetView workbookViewId="0"/>
  </sheetViews>
  <sheetFormatPr baseColWidth="10" defaultRowHeight="15" x14ac:dyDescent="0.25"/>
  <sheetData/>
  <pageMargins left="0.7" right="0.7" top="0.75" bottom="0.75" header="0.3" footer="0.3"/>
  <drawing r:id="rId1"/>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PAABS 2025 - CONSOLIDADO</vt:lpstr>
      <vt:lpstr>CAMBIOS V26</vt:lpstr>
      <vt:lpstr>PUBLICACIÓN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Olga Lucia Ibañez Sanchez</cp:lastModifiedBy>
  <cp:lastPrinted>2024-12-19T19:22:48Z</cp:lastPrinted>
  <dcterms:created xsi:type="dcterms:W3CDTF">2023-12-27T19:40:52Z</dcterms:created>
  <dcterms:modified xsi:type="dcterms:W3CDTF">2025-09-12T22:00:32Z</dcterms:modified>
</cp:coreProperties>
</file>